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PRIHODA'!$A$1:$H$44</definedName>
  </definedNames>
  <calcPr fullCalcOnLoad="1"/>
</workbook>
</file>

<file path=xl/sharedStrings.xml><?xml version="1.0" encoding="utf-8"?>
<sst xmlns="http://schemas.openxmlformats.org/spreadsheetml/2006/main" count="152" uniqueCount="81">
  <si>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</si>
  <si>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</si>
  <si>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</si>
  <si>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</si>
  <si>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</si>
  <si>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</si>
  <si>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</si>
  <si>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</si>
  <si>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</si>
  <si>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</si>
  <si>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</si>
  <si>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</si>
  <si>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</si>
  <si>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</si>
  <si>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</si>
  <si>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</si>
  <si>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</si>
  <si>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</si>
  <si>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</si>
  <si>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</si>
  <si>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</si>
  <si>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</si>
  <si>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</si>
  <si>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</si>
  <si>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</si>
  <si>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</si>
  <si>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</si>
  <si>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</si>
  <si>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</si>
  <si>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</si>
  <si>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</si>
  <si>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</si>
  <si>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</si>
  <si>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</si>
  <si>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</si>
  <si>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</si>
  <si>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</si>
  <si>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</si>
  <si>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</si>
  <si>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</si>
  <si>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</si>
  <si>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</si>
  <si>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Naziv aktivnosti</t>
  </si>
  <si>
    <t>PRIHODI OD PRODAJE NEFINANCIJSKE IMOVINE</t>
  </si>
  <si>
    <t>Prihodi od prodaje  nefinancijske imovine i nadoknade šteta s osnova osiguranja</t>
  </si>
  <si>
    <t xml:space="preserve"> </t>
  </si>
  <si>
    <t>Ukupno prihodi i primici za 2018.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</si>
  <si>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</si>
  <si>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</si>
  <si>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</si>
  <si>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</si>
  <si>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</si>
  <si>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</si>
  <si>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</si>
  <si>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</si>
  <si>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</si>
  <si>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PLANA ZA 2019.</t>
  </si>
  <si>
    <t>PROJEKCIJA PLANA ZA 2021.</t>
  </si>
  <si>
    <t>2021.</t>
  </si>
  <si>
    <t>Prijedlog plana 
za 2019.</t>
  </si>
  <si>
    <t>Projekcija plana
za 2020.</t>
  </si>
  <si>
    <t>Projekcija plana 
za 2021.</t>
  </si>
  <si>
    <t>Program:Osnovno školstvo-standard</t>
  </si>
  <si>
    <t>A2202-01</t>
  </si>
  <si>
    <t>Djelatnost osnovnih škola</t>
  </si>
  <si>
    <t>Naknade troškova osobama izvan r. o.</t>
  </si>
  <si>
    <t>Osnovno školstvo-iznad standarda</t>
  </si>
  <si>
    <t>A2203-04</t>
  </si>
  <si>
    <t>Podizanje kvalitete i standarda u šk.</t>
  </si>
  <si>
    <t>Rahodi za nabavu proizv. dug. imovine</t>
  </si>
  <si>
    <t>Knjige i…</t>
  </si>
  <si>
    <r>
      <rPr>
        <b/>
        <sz val="10"/>
        <color indexed="8"/>
        <rFont val="Arial"/>
        <family val="2"/>
      </rPr>
      <t>Struč. osposobljav. bez zasniv. r. o</t>
    </r>
    <r>
      <rPr>
        <sz val="10"/>
        <color indexed="8"/>
        <rFont val="Arial"/>
        <family val="2"/>
      </rPr>
      <t>.</t>
    </r>
  </si>
  <si>
    <t>A2203-23</t>
  </si>
  <si>
    <t>Naknada ostalih troškova</t>
  </si>
  <si>
    <t>UKUPNO</t>
  </si>
  <si>
    <t>PRORAČUNSKI KORISNIK:                   OSNOVNA ŠKOLA NOVIGRAD</t>
  </si>
  <si>
    <t>PRIJEDLOG FINANCIJSKOG PLANA (OSNOVNA ŠKOLA NOVIGRAD) ZA 2019. I                                                                                                                                                  PROJEKCIJA PLANA ZA  2020. I 2021. GODINU</t>
  </si>
  <si>
    <t>Novigrad, 16. listopada 2018.</t>
  </si>
  <si>
    <t>Ravnateljica.</t>
  </si>
  <si>
    <t>B. Maroja, prof.</t>
  </si>
  <si>
    <t xml:space="preserve">PLAN RASHODA I IZDATAKA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</si>
</sst>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7" fillId="0" borderId="25" xfId="0" applyNumberFormat="1" applyFont="1" applyFill="1" applyBorder="1" applyAlignment="1" applyProtection="1">
      <alignment horizontal="center"/>
      <protection/>
    </xf>
    <xf numFmtId="0" fontId="25" fillId="0" borderId="25" xfId="0" applyNumberFormat="1" applyFont="1" applyFill="1" applyBorder="1" applyAlignment="1" applyProtection="1">
      <alignment wrapText="1"/>
      <protection/>
    </xf>
    <xf numFmtId="0" fontId="25" fillId="0" borderId="25" xfId="0" applyNumberFormat="1" applyFont="1" applyFill="1" applyBorder="1" applyAlignment="1" applyProtection="1">
      <alignment/>
      <protection/>
    </xf>
    <xf numFmtId="0" fontId="39" fillId="0" borderId="25" xfId="0" applyNumberFormat="1" applyFont="1" applyFill="1" applyBorder="1" applyAlignment="1" applyProtection="1">
      <alignment wrapText="1"/>
      <protection/>
    </xf>
    <xf numFmtId="0" fontId="27" fillId="0" borderId="25" xfId="0" applyNumberFormat="1" applyFont="1" applyFill="1" applyBorder="1" applyAlignment="1" applyProtection="1">
      <alignment/>
      <protection/>
    </xf>
    <xf numFmtId="0" fontId="27" fillId="0" borderId="25" xfId="0" applyNumberFormat="1" applyFont="1" applyFill="1" applyBorder="1" applyAlignment="1" applyProtection="1">
      <alignment wrapText="1"/>
      <protection/>
    </xf>
    <xf numFmtId="0" fontId="27" fillId="0" borderId="25" xfId="0" applyNumberFormat="1" applyFont="1" applyFill="1" applyBorder="1" applyAlignment="1" applyProtection="1">
      <alignment horizontal="left"/>
      <protection/>
    </xf>
    <xf numFmtId="3" fontId="27" fillId="0" borderId="25" xfId="0" applyNumberFormat="1" applyFont="1" applyFill="1" applyBorder="1" applyAlignment="1" applyProtection="1">
      <alignment/>
      <protection/>
    </xf>
    <xf numFmtId="0" fontId="25" fillId="0" borderId="25" xfId="0" applyNumberFormat="1" applyFont="1" applyFill="1" applyBorder="1" applyAlignment="1" applyProtection="1">
      <alignment horizontal="center"/>
      <protection/>
    </xf>
    <xf numFmtId="3" fontId="25" fillId="0" borderId="25" xfId="0" applyNumberFormat="1" applyFont="1" applyFill="1" applyBorder="1" applyAlignment="1" applyProtection="1">
      <alignment/>
      <protection/>
    </xf>
    <xf numFmtId="0" fontId="24" fillId="35" borderId="25" xfId="0" applyNumberFormat="1" applyFont="1" applyFill="1" applyBorder="1" applyAlignment="1" applyProtection="1">
      <alignment horizontal="center"/>
      <protection/>
    </xf>
    <xf numFmtId="0" fontId="23" fillId="35" borderId="25" xfId="0" applyNumberFormat="1" applyFont="1" applyFill="1" applyBorder="1" applyAlignment="1" applyProtection="1">
      <alignment wrapText="1"/>
      <protection/>
    </xf>
    <xf numFmtId="1" fontId="22" fillId="49" borderId="45" xfId="0" applyNumberFormat="1" applyFont="1" applyFill="1" applyBorder="1" applyAlignment="1">
      <alignment horizontal="left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1" fontId="22" fillId="0" borderId="45" xfId="0" applyNumberFormat="1" applyFont="1" applyFill="1" applyBorder="1" applyAlignment="1">
      <alignment horizontal="left" wrapText="1"/>
    </xf>
    <xf numFmtId="3" fontId="21" fillId="0" borderId="21" xfId="0" applyNumberFormat="1" applyFont="1" applyBorder="1" applyAlignment="1">
      <alignment wrapText="1"/>
    </xf>
    <xf numFmtId="3" fontId="22" fillId="0" borderId="21" xfId="0" applyNumberFormat="1" applyFont="1" applyBorder="1" applyAlignment="1">
      <alignment vertical="center" wrapText="1"/>
    </xf>
    <xf numFmtId="3" fontId="21" fillId="0" borderId="21" xfId="0" applyNumberFormat="1" applyFont="1" applyBorder="1" applyAlignment="1">
      <alignment vertical="center" wrapText="1"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6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6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7" xfId="0" applyNumberFormat="1" applyFont="1" applyFill="1" applyBorder="1" applyAlignment="1" applyProtection="1" quotePrefix="1">
      <alignment horizontal="left" wrapText="1"/>
      <protection/>
    </xf>
    <xf numFmtId="0" fontId="35" fillId="0" borderId="47" xfId="0" applyNumberFormat="1" applyFont="1" applyFill="1" applyBorder="1" applyAlignment="1" applyProtection="1">
      <alignment wrapText="1"/>
      <protection/>
    </xf>
    <xf numFmtId="0" fontId="28" fillId="0" borderId="47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243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243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629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629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zoomScalePageLayoutView="0" workbookViewId="0" topLeftCell="A1">
      <selection activeCell="A18" sqref="A18:H18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30"/>
      <c r="B2" s="130"/>
      <c r="C2" s="130"/>
      <c r="D2" s="130"/>
      <c r="E2" s="130"/>
      <c r="F2" s="130"/>
      <c r="G2" s="130"/>
      <c r="H2" s="130"/>
    </row>
    <row r="3" spans="1:8" ht="48" customHeight="1">
      <c r="A3" s="131" t="s">
        <v>76</v>
      </c>
      <c r="B3" s="131"/>
      <c r="C3" s="131"/>
      <c r="D3" s="131"/>
      <c r="E3" s="131"/>
      <c r="F3" s="131"/>
      <c r="G3" s="131"/>
      <c r="H3" s="131"/>
    </row>
    <row r="4" spans="1:8" s="74" customFormat="1" ht="26.25" customHeight="1">
      <c r="A4" s="131" t="s">
        <v>38</v>
      </c>
      <c r="B4" s="131"/>
      <c r="C4" s="131"/>
      <c r="D4" s="131"/>
      <c r="E4" s="131"/>
      <c r="F4" s="131"/>
      <c r="G4" s="132"/>
      <c r="H4" s="132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59</v>
      </c>
      <c r="G6" s="81" t="s">
        <v>60</v>
      </c>
      <c r="H6" s="82" t="s">
        <v>61</v>
      </c>
      <c r="I6" s="83"/>
    </row>
    <row r="7" spans="1:9" ht="27.75" customHeight="1">
      <c r="A7" s="133" t="s">
        <v>39</v>
      </c>
      <c r="B7" s="134"/>
      <c r="C7" s="134"/>
      <c r="D7" s="134"/>
      <c r="E7" s="135"/>
      <c r="F7" s="98">
        <v>2702399</v>
      </c>
      <c r="G7" s="98">
        <f>G8+G9</f>
        <v>2718267</v>
      </c>
      <c r="H7" s="98">
        <f>+H8+H9</f>
        <v>2718882</v>
      </c>
      <c r="I7" s="96"/>
    </row>
    <row r="8" spans="1:8" ht="22.5" customHeight="1">
      <c r="A8" s="136" t="s">
        <v>0</v>
      </c>
      <c r="B8" s="137"/>
      <c r="C8" s="137"/>
      <c r="D8" s="137"/>
      <c r="E8" s="138"/>
      <c r="F8" s="101">
        <v>2702399</v>
      </c>
      <c r="G8" s="101">
        <v>2718267</v>
      </c>
      <c r="H8" s="101">
        <v>2718882</v>
      </c>
    </row>
    <row r="9" spans="1:8" ht="22.5" customHeight="1">
      <c r="A9" s="139" t="s">
        <v>43</v>
      </c>
      <c r="B9" s="138"/>
      <c r="C9" s="138"/>
      <c r="D9" s="138"/>
      <c r="E9" s="138"/>
      <c r="F9" s="101"/>
      <c r="G9" s="101"/>
      <c r="H9" s="101"/>
    </row>
    <row r="10" spans="1:8" ht="22.5" customHeight="1">
      <c r="A10" s="97" t="s">
        <v>40</v>
      </c>
      <c r="B10" s="100"/>
      <c r="C10" s="100"/>
      <c r="D10" s="100"/>
      <c r="E10" s="100"/>
      <c r="F10" s="98">
        <v>2715599</v>
      </c>
      <c r="G10" s="98">
        <f>+G11+G12</f>
        <v>2731744</v>
      </c>
      <c r="H10" s="98">
        <f>+H11+H12</f>
        <v>2732575</v>
      </c>
    </row>
    <row r="11" spans="1:10" ht="22.5" customHeight="1">
      <c r="A11" s="140" t="s">
        <v>1</v>
      </c>
      <c r="B11" s="137"/>
      <c r="C11" s="137"/>
      <c r="D11" s="137"/>
      <c r="E11" s="141"/>
      <c r="F11" s="101">
        <v>2715599</v>
      </c>
      <c r="G11" s="101">
        <v>2731744</v>
      </c>
      <c r="H11" s="85">
        <v>2732575</v>
      </c>
      <c r="I11" s="64"/>
      <c r="J11" s="64"/>
    </row>
    <row r="12" spans="1:10" ht="22.5" customHeight="1">
      <c r="A12" s="142" t="s">
        <v>52</v>
      </c>
      <c r="B12" s="138"/>
      <c r="C12" s="138"/>
      <c r="D12" s="138"/>
      <c r="E12" s="138"/>
      <c r="F12" s="84"/>
      <c r="G12" s="84"/>
      <c r="H12" s="85"/>
      <c r="I12" s="64"/>
      <c r="J12" s="64"/>
    </row>
    <row r="13" spans="1:10" ht="22.5" customHeight="1">
      <c r="A13" s="143" t="s">
        <v>2</v>
      </c>
      <c r="B13" s="134"/>
      <c r="C13" s="134"/>
      <c r="D13" s="134"/>
      <c r="E13" s="134"/>
      <c r="F13" s="99">
        <f>+F7-F10</f>
        <v>-13200</v>
      </c>
      <c r="G13" s="99">
        <f>+G7-G10</f>
        <v>-13477</v>
      </c>
      <c r="H13" s="99">
        <f>+H7-H10</f>
        <v>-13693</v>
      </c>
      <c r="J13" s="64"/>
    </row>
    <row r="14" spans="1:8" ht="25.5" customHeight="1">
      <c r="A14" s="131"/>
      <c r="B14" s="144"/>
      <c r="C14" s="144"/>
      <c r="D14" s="144"/>
      <c r="E14" s="144"/>
      <c r="F14" s="145"/>
      <c r="G14" s="145"/>
      <c r="H14" s="145"/>
    </row>
    <row r="15" spans="1:10" ht="27.75" customHeight="1">
      <c r="A15" s="77"/>
      <c r="B15" s="78"/>
      <c r="C15" s="78"/>
      <c r="D15" s="79"/>
      <c r="E15" s="80"/>
      <c r="F15" s="81" t="s">
        <v>59</v>
      </c>
      <c r="G15" s="81" t="s">
        <v>60</v>
      </c>
      <c r="H15" s="82" t="s">
        <v>61</v>
      </c>
      <c r="J15" s="64"/>
    </row>
    <row r="16" spans="1:10" ht="30.75" customHeight="1">
      <c r="A16" s="146" t="s">
        <v>53</v>
      </c>
      <c r="B16" s="147"/>
      <c r="C16" s="147"/>
      <c r="D16" s="147"/>
      <c r="E16" s="148"/>
      <c r="F16" s="102"/>
      <c r="G16" s="102">
        <v>0</v>
      </c>
      <c r="H16" s="103"/>
      <c r="J16" s="64"/>
    </row>
    <row r="17" spans="1:10" ht="34.5" customHeight="1">
      <c r="A17" s="149" t="s">
        <v>54</v>
      </c>
      <c r="B17" s="150"/>
      <c r="C17" s="150"/>
      <c r="D17" s="150"/>
      <c r="E17" s="151"/>
      <c r="F17" s="104">
        <v>13200</v>
      </c>
      <c r="G17" s="104">
        <v>13477</v>
      </c>
      <c r="H17" s="99">
        <v>13693</v>
      </c>
      <c r="J17" s="64"/>
    </row>
    <row r="18" spans="1:10" s="69" customFormat="1" ht="25.5" customHeight="1">
      <c r="A18" s="154"/>
      <c r="B18" s="144"/>
      <c r="C18" s="144"/>
      <c r="D18" s="144"/>
      <c r="E18" s="144"/>
      <c r="F18" s="145"/>
      <c r="G18" s="145"/>
      <c r="H18" s="145"/>
      <c r="J18" s="105"/>
    </row>
    <row r="19" spans="1:11" s="69" customFormat="1" ht="27.75" customHeight="1">
      <c r="A19" s="77"/>
      <c r="B19" s="78"/>
      <c r="C19" s="78"/>
      <c r="D19" s="79"/>
      <c r="E19" s="80"/>
      <c r="F19" s="81" t="s">
        <v>59</v>
      </c>
      <c r="G19" s="81" t="s">
        <v>60</v>
      </c>
      <c r="H19" s="82" t="s">
        <v>61</v>
      </c>
      <c r="J19" s="105"/>
      <c r="K19" s="105"/>
    </row>
    <row r="20" spans="1:10" s="69" customFormat="1" ht="22.5" customHeight="1">
      <c r="A20" s="136" t="s">
        <v>3</v>
      </c>
      <c r="B20" s="137"/>
      <c r="C20" s="137"/>
      <c r="D20" s="137"/>
      <c r="E20" s="137"/>
      <c r="F20" s="84"/>
      <c r="G20" s="84"/>
      <c r="H20" s="84"/>
      <c r="J20" s="105"/>
    </row>
    <row r="21" spans="1:8" s="69" customFormat="1" ht="33.75" customHeight="1">
      <c r="A21" s="136" t="s">
        <v>4</v>
      </c>
      <c r="B21" s="137"/>
      <c r="C21" s="137"/>
      <c r="D21" s="137"/>
      <c r="E21" s="137"/>
      <c r="F21" s="84"/>
      <c r="G21" s="84"/>
      <c r="H21" s="84"/>
    </row>
    <row r="22" spans="1:11" s="69" customFormat="1" ht="22.5" customHeight="1">
      <c r="A22" s="143" t="s">
        <v>5</v>
      </c>
      <c r="B22" s="134"/>
      <c r="C22" s="134"/>
      <c r="D22" s="134"/>
      <c r="E22" s="134"/>
      <c r="F22" s="98">
        <f>F20-F21</f>
        <v>0</v>
      </c>
      <c r="G22" s="98">
        <f>G20-G21</f>
        <v>0</v>
      </c>
      <c r="H22" s="98">
        <f>H20-H21</f>
        <v>0</v>
      </c>
      <c r="J22" s="106"/>
      <c r="K22" s="105"/>
    </row>
    <row r="23" spans="1:8" s="69" customFormat="1" ht="25.5" customHeight="1">
      <c r="A23" s="154"/>
      <c r="B23" s="144"/>
      <c r="C23" s="144"/>
      <c r="D23" s="144"/>
      <c r="E23" s="144"/>
      <c r="F23" s="145"/>
      <c r="G23" s="145"/>
      <c r="H23" s="145"/>
    </row>
    <row r="24" spans="1:8" s="69" customFormat="1" ht="22.5" customHeight="1">
      <c r="A24" s="140" t="s">
        <v>6</v>
      </c>
      <c r="B24" s="137"/>
      <c r="C24" s="137"/>
      <c r="D24" s="137"/>
      <c r="E24" s="137"/>
      <c r="F24" s="84"/>
      <c r="G24" s="84"/>
      <c r="H24" s="84"/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52" t="s">
        <v>55</v>
      </c>
      <c r="B26" s="153"/>
      <c r="C26" s="153"/>
      <c r="D26" s="153"/>
      <c r="E26" s="153"/>
      <c r="F26" s="153"/>
      <c r="G26" s="153"/>
      <c r="H26" s="153"/>
    </row>
    <row r="27" ht="12.75">
      <c r="E27" s="107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08"/>
      <c r="F33" s="66"/>
      <c r="G33" s="66"/>
      <c r="H33" s="66"/>
    </row>
    <row r="34" spans="5:8" ht="12.75">
      <c r="E34" s="108"/>
      <c r="F34" s="64"/>
      <c r="G34" s="64"/>
      <c r="H34" s="64"/>
    </row>
    <row r="35" spans="5:8" ht="12.75">
      <c r="E35" s="108"/>
      <c r="F35" s="64"/>
      <c r="G35" s="64"/>
      <c r="H35" s="64"/>
    </row>
    <row r="36" spans="5:8" ht="12.75">
      <c r="E36" s="108"/>
      <c r="F36" s="64"/>
      <c r="G36" s="64"/>
      <c r="H36" s="64"/>
    </row>
    <row r="37" spans="5:8" ht="12.75">
      <c r="E37" s="108"/>
      <c r="F37" s="64"/>
      <c r="G37" s="64"/>
      <c r="H37" s="64"/>
    </row>
    <row r="38" ht="12.75">
      <c r="E38" s="108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view="pageBreakPreview" zoomScale="90" zoomScaleSheetLayoutView="90" zoomScalePageLayoutView="0" workbookViewId="0" topLeftCell="A13">
      <selection activeCell="L51" sqref="L51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31" t="s">
        <v>7</v>
      </c>
      <c r="B1" s="131"/>
      <c r="C1" s="131"/>
      <c r="D1" s="131"/>
      <c r="E1" s="131"/>
      <c r="F1" s="131"/>
      <c r="G1" s="131"/>
      <c r="H1" s="131"/>
    </row>
    <row r="2" spans="1:8" s="1" customFormat="1" ht="13.5" thickBot="1">
      <c r="A2" s="17"/>
      <c r="H2" s="18" t="s">
        <v>8</v>
      </c>
    </row>
    <row r="3" spans="1:8" s="1" customFormat="1" ht="26.25" thickBot="1">
      <c r="A3" s="92" t="s">
        <v>9</v>
      </c>
      <c r="B3" s="158" t="s">
        <v>47</v>
      </c>
      <c r="C3" s="159"/>
      <c r="D3" s="159"/>
      <c r="E3" s="159"/>
      <c r="F3" s="159"/>
      <c r="G3" s="159"/>
      <c r="H3" s="160"/>
    </row>
    <row r="4" spans="1:8" s="1" customFormat="1" ht="90" thickBot="1">
      <c r="A4" s="93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44</v>
      </c>
      <c r="H4" s="21" t="s">
        <v>17</v>
      </c>
    </row>
    <row r="5" spans="1:8" s="1" customFormat="1" ht="13.5" thickBot="1">
      <c r="A5" s="121"/>
      <c r="B5" s="122"/>
      <c r="C5" s="123"/>
      <c r="D5" s="123"/>
      <c r="E5" s="123"/>
      <c r="F5" s="123"/>
      <c r="G5" s="124"/>
      <c r="H5" s="125"/>
    </row>
    <row r="6" spans="1:8" s="1" customFormat="1" ht="12.75">
      <c r="A6" s="3">
        <v>634</v>
      </c>
      <c r="B6" s="4"/>
      <c r="C6" s="5"/>
      <c r="D6" s="6"/>
      <c r="E6" s="129">
        <v>15000</v>
      </c>
      <c r="F6" s="7"/>
      <c r="G6" s="8"/>
      <c r="H6" s="9"/>
    </row>
    <row r="7" spans="1:8" s="1" customFormat="1" ht="12.75">
      <c r="A7" s="22">
        <v>636</v>
      </c>
      <c r="B7" s="23"/>
      <c r="C7" s="24"/>
      <c r="D7" s="24"/>
      <c r="E7" s="24">
        <v>2389871</v>
      </c>
      <c r="F7" s="24"/>
      <c r="G7" s="25"/>
      <c r="H7" s="26"/>
    </row>
    <row r="8" spans="1:8" s="1" customFormat="1" ht="12.75">
      <c r="A8" s="22">
        <v>652</v>
      </c>
      <c r="B8" s="23"/>
      <c r="C8" s="24"/>
      <c r="D8" s="24">
        <v>3200</v>
      </c>
      <c r="E8" s="24"/>
      <c r="F8" s="24"/>
      <c r="G8" s="25"/>
      <c r="H8" s="26"/>
    </row>
    <row r="9" spans="1:8" s="1" customFormat="1" ht="12.75">
      <c r="A9" s="22">
        <v>661</v>
      </c>
      <c r="B9" s="23"/>
      <c r="C9" s="24">
        <v>600</v>
      </c>
      <c r="D9" s="24"/>
      <c r="E9" s="24"/>
      <c r="F9" s="24"/>
      <c r="G9" s="25"/>
      <c r="H9" s="26"/>
    </row>
    <row r="10" spans="1:8" s="1" customFormat="1" ht="12.75">
      <c r="A10" s="22">
        <v>663</v>
      </c>
      <c r="B10" s="23"/>
      <c r="C10" s="24"/>
      <c r="D10" s="24"/>
      <c r="E10" s="24"/>
      <c r="F10" s="24">
        <v>1000</v>
      </c>
      <c r="G10" s="25"/>
      <c r="H10" s="26"/>
    </row>
    <row r="11" spans="1:8" s="1" customFormat="1" ht="12.75">
      <c r="A11" s="22">
        <v>671</v>
      </c>
      <c r="B11" s="23">
        <v>292728</v>
      </c>
      <c r="C11" s="24"/>
      <c r="D11" s="24"/>
      <c r="E11" s="24"/>
      <c r="F11" s="24"/>
      <c r="G11" s="25"/>
      <c r="H11" s="26"/>
    </row>
    <row r="12" spans="1:8" s="1" customFormat="1" ht="12.75">
      <c r="A12" s="22">
        <v>922</v>
      </c>
      <c r="B12" s="23"/>
      <c r="C12" s="24">
        <v>200</v>
      </c>
      <c r="D12" s="24"/>
      <c r="E12" s="24">
        <v>13000</v>
      </c>
      <c r="F12" s="24"/>
      <c r="G12" s="25"/>
      <c r="H12" s="26"/>
    </row>
    <row r="13" spans="1:8" s="1" customFormat="1" ht="12.75">
      <c r="A13" s="22"/>
      <c r="B13" s="23"/>
      <c r="C13" s="24"/>
      <c r="D13" s="24"/>
      <c r="E13" s="24"/>
      <c r="F13" s="24"/>
      <c r="G13" s="25"/>
      <c r="H13" s="26"/>
    </row>
    <row r="14" spans="1:8" s="1" customFormat="1" ht="13.5" thickBot="1">
      <c r="A14" s="28"/>
      <c r="B14" s="29"/>
      <c r="C14" s="30"/>
      <c r="D14" s="30"/>
      <c r="E14" s="30"/>
      <c r="F14" s="30"/>
      <c r="G14" s="31"/>
      <c r="H14" s="32"/>
    </row>
    <row r="15" spans="1:8" s="1" customFormat="1" ht="30" customHeight="1" thickBot="1">
      <c r="A15" s="33" t="s">
        <v>18</v>
      </c>
      <c r="B15" s="34">
        <f>SUM(B11+B13)</f>
        <v>292728</v>
      </c>
      <c r="C15" s="35">
        <v>800</v>
      </c>
      <c r="D15" s="36">
        <v>3200</v>
      </c>
      <c r="E15" s="35">
        <f>SUM(E6:E14)</f>
        <v>2417871</v>
      </c>
      <c r="F15" s="36">
        <v>1000</v>
      </c>
      <c r="G15" s="35">
        <v>0</v>
      </c>
      <c r="H15" s="37">
        <v>0</v>
      </c>
    </row>
    <row r="16" spans="1:8" s="1" customFormat="1" ht="28.5" customHeight="1" thickBot="1">
      <c r="A16" s="33" t="s">
        <v>46</v>
      </c>
      <c r="B16" s="155">
        <f>B15+C15+D15+E15+F15+G15+H15</f>
        <v>2715599</v>
      </c>
      <c r="C16" s="156"/>
      <c r="D16" s="156"/>
      <c r="E16" s="156"/>
      <c r="F16" s="156"/>
      <c r="G16" s="156"/>
      <c r="H16" s="157"/>
    </row>
    <row r="17" spans="1:8" ht="13.5" thickBot="1">
      <c r="A17" s="14"/>
      <c r="B17" s="14"/>
      <c r="C17" s="14"/>
      <c r="D17" s="15"/>
      <c r="E17" s="38"/>
      <c r="H17" s="18"/>
    </row>
    <row r="18" spans="1:8" ht="24" customHeight="1" thickBot="1">
      <c r="A18" s="94" t="s">
        <v>9</v>
      </c>
      <c r="B18" s="158" t="s">
        <v>49</v>
      </c>
      <c r="C18" s="159"/>
      <c r="D18" s="159"/>
      <c r="E18" s="159"/>
      <c r="F18" s="159"/>
      <c r="G18" s="159"/>
      <c r="H18" s="160"/>
    </row>
    <row r="19" spans="1:8" ht="90" thickBot="1">
      <c r="A19" s="95" t="s">
        <v>10</v>
      </c>
      <c r="B19" s="19" t="s">
        <v>11</v>
      </c>
      <c r="C19" s="20" t="s">
        <v>12</v>
      </c>
      <c r="D19" s="20" t="s">
        <v>13</v>
      </c>
      <c r="E19" s="20" t="s">
        <v>14</v>
      </c>
      <c r="F19" s="20" t="s">
        <v>15</v>
      </c>
      <c r="G19" s="20" t="s">
        <v>44</v>
      </c>
      <c r="H19" s="21" t="s">
        <v>17</v>
      </c>
    </row>
    <row r="20" spans="1:8" ht="13.5" thickBot="1">
      <c r="A20" s="126"/>
      <c r="B20" s="122"/>
      <c r="C20" s="123"/>
      <c r="D20" s="123"/>
      <c r="E20" s="128"/>
      <c r="F20" s="123"/>
      <c r="G20" s="124"/>
      <c r="H20" s="125"/>
    </row>
    <row r="21" spans="1:8" ht="12.75">
      <c r="A21" s="3">
        <v>63</v>
      </c>
      <c r="B21" s="4"/>
      <c r="C21" s="5"/>
      <c r="D21" s="127"/>
      <c r="E21" s="129">
        <v>2416348</v>
      </c>
      <c r="F21" s="7"/>
      <c r="G21" s="8"/>
      <c r="H21" s="9"/>
    </row>
    <row r="22" spans="1:8" ht="12.75">
      <c r="A22" s="22">
        <v>65</v>
      </c>
      <c r="B22" s="23"/>
      <c r="C22" s="24"/>
      <c r="D22" s="24">
        <v>3200</v>
      </c>
      <c r="E22" s="24"/>
      <c r="F22" s="24"/>
      <c r="G22" s="25"/>
      <c r="H22" s="26"/>
    </row>
    <row r="23" spans="1:8" ht="12.75">
      <c r="A23" s="22">
        <v>66</v>
      </c>
      <c r="B23" s="23"/>
      <c r="C23" s="24">
        <v>600</v>
      </c>
      <c r="D23" s="24"/>
      <c r="E23" s="24"/>
      <c r="F23" s="24">
        <v>1000</v>
      </c>
      <c r="G23" s="25"/>
      <c r="H23" s="26"/>
    </row>
    <row r="24" spans="1:8" ht="12.75">
      <c r="A24" s="22">
        <v>67</v>
      </c>
      <c r="B24" s="23">
        <v>297119</v>
      </c>
      <c r="C24" s="24"/>
      <c r="D24" s="24"/>
      <c r="E24" s="24"/>
      <c r="F24" s="24"/>
      <c r="G24" s="25"/>
      <c r="H24" s="26"/>
    </row>
    <row r="25" spans="1:8" ht="12.75">
      <c r="A25" s="22">
        <v>92</v>
      </c>
      <c r="B25" s="23"/>
      <c r="C25" s="24">
        <v>204</v>
      </c>
      <c r="D25" s="24"/>
      <c r="E25" s="24">
        <v>13273</v>
      </c>
      <c r="F25" s="24"/>
      <c r="G25" s="25"/>
      <c r="H25" s="26"/>
    </row>
    <row r="26" spans="1:8" ht="12.75">
      <c r="A26" s="22"/>
      <c r="B26" s="23"/>
      <c r="C26" s="24"/>
      <c r="D26" s="24"/>
      <c r="E26" s="24"/>
      <c r="F26" s="24"/>
      <c r="G26" s="25"/>
      <c r="H26" s="26"/>
    </row>
    <row r="27" spans="1:8" ht="12.75">
      <c r="A27" s="22"/>
      <c r="B27" s="23"/>
      <c r="C27" s="24"/>
      <c r="D27" s="24"/>
      <c r="E27" s="24"/>
      <c r="F27" s="24"/>
      <c r="G27" s="25"/>
      <c r="H27" s="26"/>
    </row>
    <row r="28" spans="1:8" ht="13.5" thickBot="1">
      <c r="A28" s="27"/>
      <c r="B28" s="23"/>
      <c r="C28" s="24"/>
      <c r="D28" s="24"/>
      <c r="E28" s="24"/>
      <c r="F28" s="24"/>
      <c r="G28" s="25"/>
      <c r="H28" s="26"/>
    </row>
    <row r="29" spans="1:8" s="1" customFormat="1" ht="30" customHeight="1" thickBot="1">
      <c r="A29" s="33" t="s">
        <v>18</v>
      </c>
      <c r="B29" s="34">
        <v>297119</v>
      </c>
      <c r="C29" s="35">
        <v>804</v>
      </c>
      <c r="D29" s="36">
        <v>3200</v>
      </c>
      <c r="E29" s="35">
        <f>SUM(E20:E28)</f>
        <v>2429621</v>
      </c>
      <c r="F29" s="36">
        <v>1000</v>
      </c>
      <c r="G29" s="35">
        <v>0</v>
      </c>
      <c r="H29" s="37">
        <v>0</v>
      </c>
    </row>
    <row r="30" spans="1:8" s="1" customFormat="1" ht="28.5" customHeight="1" thickBot="1">
      <c r="A30" s="33" t="s">
        <v>48</v>
      </c>
      <c r="B30" s="155">
        <f>B29+C29+D29+E29+F29+G29+H29</f>
        <v>2731744</v>
      </c>
      <c r="C30" s="156"/>
      <c r="D30" s="156"/>
      <c r="E30" s="156"/>
      <c r="F30" s="156"/>
      <c r="G30" s="156"/>
      <c r="H30" s="157"/>
    </row>
    <row r="31" spans="4:5" ht="13.5" thickBot="1">
      <c r="D31" s="40"/>
      <c r="E31" s="41"/>
    </row>
    <row r="32" spans="1:8" ht="26.25" thickBot="1">
      <c r="A32" s="94" t="s">
        <v>9</v>
      </c>
      <c r="B32" s="158" t="s">
        <v>58</v>
      </c>
      <c r="C32" s="159"/>
      <c r="D32" s="159"/>
      <c r="E32" s="159"/>
      <c r="F32" s="159"/>
      <c r="G32" s="159"/>
      <c r="H32" s="160"/>
    </row>
    <row r="33" spans="1:8" ht="90" thickBot="1">
      <c r="A33" s="95" t="s">
        <v>10</v>
      </c>
      <c r="B33" s="19" t="s">
        <v>11</v>
      </c>
      <c r="C33" s="20" t="s">
        <v>12</v>
      </c>
      <c r="D33" s="20" t="s">
        <v>13</v>
      </c>
      <c r="E33" s="20" t="s">
        <v>14</v>
      </c>
      <c r="F33" s="20" t="s">
        <v>15</v>
      </c>
      <c r="G33" s="20" t="s">
        <v>44</v>
      </c>
      <c r="H33" s="21" t="s">
        <v>17</v>
      </c>
    </row>
    <row r="34" spans="1:8" ht="13.5" thickBot="1">
      <c r="A34" s="126"/>
      <c r="B34" s="122"/>
      <c r="C34" s="123"/>
      <c r="D34" s="123"/>
      <c r="E34" s="123"/>
      <c r="F34" s="123"/>
      <c r="G34" s="124"/>
      <c r="H34" s="125"/>
    </row>
    <row r="35" spans="1:8" ht="12.75">
      <c r="A35" s="3">
        <v>63</v>
      </c>
      <c r="B35" s="4"/>
      <c r="C35" s="5"/>
      <c r="D35" s="6"/>
      <c r="E35" s="129">
        <v>2416377</v>
      </c>
      <c r="F35" s="7"/>
      <c r="G35" s="8"/>
      <c r="H35" s="9"/>
    </row>
    <row r="36" spans="1:8" ht="12.75">
      <c r="A36" s="22">
        <v>65</v>
      </c>
      <c r="B36" s="23"/>
      <c r="C36" s="24"/>
      <c r="D36" s="24">
        <v>3200</v>
      </c>
      <c r="E36" s="24"/>
      <c r="F36" s="24"/>
      <c r="G36" s="25"/>
      <c r="H36" s="26"/>
    </row>
    <row r="37" spans="1:8" ht="12.75">
      <c r="A37" s="22">
        <v>66</v>
      </c>
      <c r="B37" s="23"/>
      <c r="C37" s="24">
        <v>600</v>
      </c>
      <c r="D37" s="24"/>
      <c r="E37" s="24"/>
      <c r="F37" s="24">
        <v>1000</v>
      </c>
      <c r="G37" s="25"/>
      <c r="H37" s="26"/>
    </row>
    <row r="38" spans="1:8" ht="12.75">
      <c r="A38" s="22">
        <v>67</v>
      </c>
      <c r="B38" s="23">
        <v>297705</v>
      </c>
      <c r="C38" s="24"/>
      <c r="D38" s="24"/>
      <c r="E38" s="24"/>
      <c r="F38" s="24"/>
      <c r="G38" s="25"/>
      <c r="H38" s="26"/>
    </row>
    <row r="39" spans="1:8" ht="12.75">
      <c r="A39" s="22">
        <v>92</v>
      </c>
      <c r="B39" s="23"/>
      <c r="C39" s="24">
        <v>207</v>
      </c>
      <c r="D39" s="24"/>
      <c r="E39" s="24">
        <v>13486</v>
      </c>
      <c r="F39" s="24"/>
      <c r="G39" s="25"/>
      <c r="H39" s="26"/>
    </row>
    <row r="40" spans="1:8" ht="13.5" customHeight="1">
      <c r="A40" s="22"/>
      <c r="B40" s="23"/>
      <c r="C40" s="24"/>
      <c r="D40" s="24"/>
      <c r="E40" s="24"/>
      <c r="F40" s="24"/>
      <c r="G40" s="25"/>
      <c r="H40" s="26"/>
    </row>
    <row r="41" spans="1:8" ht="13.5" customHeight="1">
      <c r="A41" s="22"/>
      <c r="B41" s="23"/>
      <c r="C41" s="24"/>
      <c r="D41" s="24"/>
      <c r="E41" s="24"/>
      <c r="F41" s="24"/>
      <c r="G41" s="25"/>
      <c r="H41" s="26"/>
    </row>
    <row r="42" spans="1:8" ht="13.5" customHeight="1" thickBot="1">
      <c r="A42" s="27"/>
      <c r="B42" s="23"/>
      <c r="C42" s="24"/>
      <c r="D42" s="24"/>
      <c r="E42" s="24"/>
      <c r="F42" s="24"/>
      <c r="G42" s="25"/>
      <c r="H42" s="26"/>
    </row>
    <row r="43" spans="1:8" s="1" customFormat="1" ht="30" customHeight="1" thickBot="1">
      <c r="A43" s="33" t="s">
        <v>18</v>
      </c>
      <c r="B43" s="34">
        <v>297705</v>
      </c>
      <c r="C43" s="35">
        <v>807</v>
      </c>
      <c r="D43" s="36">
        <v>3200</v>
      </c>
      <c r="E43" s="35">
        <f>SUM(E35:E42)</f>
        <v>2429863</v>
      </c>
      <c r="F43" s="36">
        <v>1000</v>
      </c>
      <c r="G43" s="35">
        <v>0</v>
      </c>
      <c r="H43" s="37">
        <v>0</v>
      </c>
    </row>
    <row r="44" spans="1:8" s="1" customFormat="1" ht="28.5" customHeight="1" thickBot="1">
      <c r="A44" s="33" t="s">
        <v>51</v>
      </c>
      <c r="B44" s="155">
        <f>B43+C43+D43+E43+F43+G43+H43</f>
        <v>2732575</v>
      </c>
      <c r="C44" s="156"/>
      <c r="D44" s="156"/>
      <c r="E44" s="156"/>
      <c r="F44" s="156"/>
      <c r="G44" s="156"/>
      <c r="H44" s="157"/>
    </row>
    <row r="45" spans="3:5" ht="13.5" customHeight="1">
      <c r="C45" s="42"/>
      <c r="D45" s="40"/>
      <c r="E45" s="43"/>
    </row>
    <row r="46" spans="3:5" ht="13.5" customHeight="1">
      <c r="C46" s="42"/>
      <c r="D46" s="44"/>
      <c r="E46" s="45"/>
    </row>
    <row r="47" spans="4:5" ht="13.5" customHeight="1">
      <c r="D47" s="46"/>
      <c r="E47" s="47"/>
    </row>
    <row r="48" spans="4:5" ht="13.5" customHeight="1">
      <c r="D48" s="48"/>
      <c r="E48" s="49"/>
    </row>
    <row r="49" spans="4:5" ht="13.5" customHeight="1">
      <c r="D49" s="40"/>
      <c r="E49" s="41"/>
    </row>
    <row r="50" spans="3:5" ht="28.5" customHeight="1">
      <c r="C50" s="42"/>
      <c r="D50" s="40"/>
      <c r="E50" s="50"/>
    </row>
    <row r="51" spans="3:5" ht="13.5" customHeight="1">
      <c r="C51" s="42"/>
      <c r="D51" s="40"/>
      <c r="E51" s="45"/>
    </row>
    <row r="52" spans="4:5" ht="13.5" customHeight="1">
      <c r="D52" s="40"/>
      <c r="E52" s="41"/>
    </row>
    <row r="53" spans="4:5" ht="13.5" customHeight="1">
      <c r="D53" s="40"/>
      <c r="E53" s="49"/>
    </row>
    <row r="54" spans="4:5" ht="13.5" customHeight="1">
      <c r="D54" s="40"/>
      <c r="E54" s="41"/>
    </row>
    <row r="55" spans="4:5" ht="22.5" customHeight="1">
      <c r="D55" s="40"/>
      <c r="E55" s="51"/>
    </row>
    <row r="56" spans="4:5" ht="13.5" customHeight="1">
      <c r="D56" s="46"/>
      <c r="E56" s="47"/>
    </row>
    <row r="57" spans="2:5" ht="13.5" customHeight="1">
      <c r="B57" s="42"/>
      <c r="D57" s="46"/>
      <c r="E57" s="52"/>
    </row>
    <row r="58" spans="3:5" ht="13.5" customHeight="1">
      <c r="C58" s="42"/>
      <c r="D58" s="46"/>
      <c r="E58" s="53"/>
    </row>
    <row r="59" spans="3:5" ht="13.5" customHeight="1">
      <c r="C59" s="42"/>
      <c r="D59" s="48"/>
      <c r="E59" s="45"/>
    </row>
    <row r="60" spans="4:5" ht="13.5" customHeight="1">
      <c r="D60" s="40"/>
      <c r="E60" s="41"/>
    </row>
    <row r="61" spans="2:5" ht="13.5" customHeight="1">
      <c r="B61" s="42"/>
      <c r="D61" s="40"/>
      <c r="E61" s="43"/>
    </row>
    <row r="62" spans="3:5" ht="13.5" customHeight="1">
      <c r="C62" s="42"/>
      <c r="D62" s="40"/>
      <c r="E62" s="52"/>
    </row>
    <row r="63" spans="3:5" ht="13.5" customHeight="1">
      <c r="C63" s="42"/>
      <c r="D63" s="48"/>
      <c r="E63" s="45"/>
    </row>
    <row r="64" spans="4:5" ht="13.5" customHeight="1">
      <c r="D64" s="46"/>
      <c r="E64" s="41"/>
    </row>
    <row r="65" spans="3:5" ht="13.5" customHeight="1">
      <c r="C65" s="42"/>
      <c r="D65" s="46"/>
      <c r="E65" s="52"/>
    </row>
    <row r="66" spans="4:5" ht="22.5" customHeight="1">
      <c r="D66" s="48"/>
      <c r="E66" s="51"/>
    </row>
    <row r="67" spans="4:5" ht="13.5" customHeight="1">
      <c r="D67" s="40"/>
      <c r="E67" s="41"/>
    </row>
    <row r="68" spans="4:5" ht="13.5" customHeight="1">
      <c r="D68" s="48"/>
      <c r="E68" s="45"/>
    </row>
    <row r="69" spans="4:5" ht="13.5" customHeight="1">
      <c r="D69" s="40"/>
      <c r="E69" s="41"/>
    </row>
    <row r="70" spans="4:5" ht="13.5" customHeight="1">
      <c r="D70" s="40"/>
      <c r="E70" s="41"/>
    </row>
    <row r="71" spans="1:5" ht="13.5" customHeight="1">
      <c r="A71" s="42"/>
      <c r="D71" s="54"/>
      <c r="E71" s="52"/>
    </row>
    <row r="72" spans="2:5" ht="13.5" customHeight="1">
      <c r="B72" s="42"/>
      <c r="C72" s="42"/>
      <c r="D72" s="55"/>
      <c r="E72" s="52"/>
    </row>
    <row r="73" spans="2:5" ht="13.5" customHeight="1">
      <c r="B73" s="42"/>
      <c r="C73" s="42"/>
      <c r="D73" s="55"/>
      <c r="E73" s="43"/>
    </row>
    <row r="74" spans="2:5" ht="13.5" customHeight="1">
      <c r="B74" s="42"/>
      <c r="C74" s="42"/>
      <c r="D74" s="48"/>
      <c r="E74" s="49"/>
    </row>
    <row r="75" spans="4:5" ht="12.75">
      <c r="D75" s="40"/>
      <c r="E75" s="41"/>
    </row>
    <row r="76" spans="2:5" ht="12.75">
      <c r="B76" s="42"/>
      <c r="D76" s="40"/>
      <c r="E76" s="52"/>
    </row>
    <row r="77" spans="3:5" ht="12.75">
      <c r="C77" s="42"/>
      <c r="D77" s="40"/>
      <c r="E77" s="43"/>
    </row>
    <row r="78" spans="3:5" ht="12.75">
      <c r="C78" s="42"/>
      <c r="D78" s="48"/>
      <c r="E78" s="45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56"/>
      <c r="E81" s="57"/>
    </row>
    <row r="82" spans="4:5" ht="12.75">
      <c r="D82" s="40"/>
      <c r="E82" s="41"/>
    </row>
    <row r="83" spans="4:5" ht="12.75">
      <c r="D83" s="40"/>
      <c r="E83" s="41"/>
    </row>
    <row r="84" spans="4:5" ht="12.75">
      <c r="D84" s="40"/>
      <c r="E84" s="41"/>
    </row>
    <row r="85" spans="4:5" ht="12.75">
      <c r="D85" s="48"/>
      <c r="E85" s="45"/>
    </row>
    <row r="86" spans="4:5" ht="12.75">
      <c r="D86" s="40"/>
      <c r="E86" s="41"/>
    </row>
    <row r="87" spans="4:5" ht="12.75">
      <c r="D87" s="48"/>
      <c r="E87" s="45"/>
    </row>
    <row r="88" spans="4:5" ht="12.75">
      <c r="D88" s="40"/>
      <c r="E88" s="41"/>
    </row>
    <row r="89" spans="4:5" ht="12.75">
      <c r="D89" s="40"/>
      <c r="E89" s="41"/>
    </row>
    <row r="90" spans="4:5" ht="12.75">
      <c r="D90" s="40"/>
      <c r="E90" s="41"/>
    </row>
    <row r="91" spans="4:5" ht="12.75">
      <c r="D91" s="40"/>
      <c r="E91" s="41"/>
    </row>
    <row r="92" spans="1:5" ht="28.5" customHeight="1">
      <c r="A92" s="58"/>
      <c r="B92" s="58"/>
      <c r="C92" s="58"/>
      <c r="D92" s="59"/>
      <c r="E92" s="60"/>
    </row>
    <row r="93" spans="3:5" ht="12.75">
      <c r="C93" s="42"/>
      <c r="D93" s="40"/>
      <c r="E93" s="43"/>
    </row>
    <row r="94" spans="4:5" ht="12.75">
      <c r="D94" s="61"/>
      <c r="E94" s="62"/>
    </row>
    <row r="95" spans="4:5" ht="12.75">
      <c r="D95" s="40"/>
      <c r="E95" s="41"/>
    </row>
    <row r="96" spans="4:5" ht="12.75">
      <c r="D96" s="56"/>
      <c r="E96" s="57"/>
    </row>
    <row r="97" spans="4:5" ht="12.75">
      <c r="D97" s="56"/>
      <c r="E97" s="57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40"/>
      <c r="E101" s="41"/>
    </row>
    <row r="102" spans="4:5" ht="12.75">
      <c r="D102" s="48"/>
      <c r="E102" s="45"/>
    </row>
    <row r="103" spans="4:5" ht="12.75">
      <c r="D103" s="40"/>
      <c r="E103" s="41"/>
    </row>
    <row r="104" spans="4:5" ht="12.75">
      <c r="D104" s="56"/>
      <c r="E104" s="57"/>
    </row>
    <row r="105" spans="4:5" ht="12.75">
      <c r="D105" s="48"/>
      <c r="E105" s="62"/>
    </row>
    <row r="106" spans="4:5" ht="12.75">
      <c r="D106" s="46"/>
      <c r="E106" s="57"/>
    </row>
    <row r="107" spans="4:5" ht="12.75">
      <c r="D107" s="48"/>
      <c r="E107" s="45"/>
    </row>
    <row r="108" spans="4:5" ht="12.75">
      <c r="D108" s="40"/>
      <c r="E108" s="41"/>
    </row>
    <row r="109" spans="3:5" ht="12.75">
      <c r="C109" s="42"/>
      <c r="D109" s="40"/>
      <c r="E109" s="43"/>
    </row>
    <row r="110" spans="4:5" ht="12.75">
      <c r="D110" s="46"/>
      <c r="E110" s="45"/>
    </row>
    <row r="111" spans="4:5" ht="12.75">
      <c r="D111" s="46"/>
      <c r="E111" s="57"/>
    </row>
    <row r="112" spans="3:5" ht="12.75">
      <c r="C112" s="42"/>
      <c r="D112" s="46"/>
      <c r="E112" s="63"/>
    </row>
    <row r="113" spans="3:5" ht="12.75">
      <c r="C113" s="42"/>
      <c r="D113" s="48"/>
      <c r="E113" s="49"/>
    </row>
    <row r="114" spans="4:5" ht="12.75">
      <c r="D114" s="40"/>
      <c r="E114" s="41"/>
    </row>
    <row r="115" spans="4:5" ht="12.75">
      <c r="D115" s="61"/>
      <c r="E115" s="64"/>
    </row>
    <row r="116" spans="4:5" ht="11.25" customHeight="1">
      <c r="D116" s="56"/>
      <c r="E116" s="57"/>
    </row>
    <row r="117" spans="2:5" ht="24" customHeight="1">
      <c r="B117" s="42"/>
      <c r="D117" s="56"/>
      <c r="E117" s="65"/>
    </row>
    <row r="118" spans="3:5" ht="15" customHeight="1">
      <c r="C118" s="42"/>
      <c r="D118" s="56"/>
      <c r="E118" s="65"/>
    </row>
    <row r="119" spans="4:5" ht="11.25" customHeight="1">
      <c r="D119" s="61"/>
      <c r="E119" s="62"/>
    </row>
    <row r="120" spans="4:5" ht="12.75">
      <c r="D120" s="56"/>
      <c r="E120" s="57"/>
    </row>
    <row r="121" spans="2:5" ht="13.5" customHeight="1">
      <c r="B121" s="42"/>
      <c r="D121" s="56"/>
      <c r="E121" s="66"/>
    </row>
    <row r="122" spans="3:5" ht="12.75" customHeight="1">
      <c r="C122" s="42"/>
      <c r="D122" s="56"/>
      <c r="E122" s="43"/>
    </row>
    <row r="123" spans="3:5" ht="12.75" customHeight="1">
      <c r="C123" s="42"/>
      <c r="D123" s="48"/>
      <c r="E123" s="49"/>
    </row>
    <row r="124" spans="4:5" ht="12.75">
      <c r="D124" s="40"/>
      <c r="E124" s="41"/>
    </row>
    <row r="125" spans="3:5" ht="12.75">
      <c r="C125" s="42"/>
      <c r="D125" s="40"/>
      <c r="E125" s="63"/>
    </row>
    <row r="126" spans="4:5" ht="12.75">
      <c r="D126" s="61"/>
      <c r="E126" s="62"/>
    </row>
    <row r="127" spans="4:5" ht="12.75">
      <c r="D127" s="56"/>
      <c r="E127" s="57"/>
    </row>
    <row r="128" spans="4:5" ht="12.75">
      <c r="D128" s="40"/>
      <c r="E128" s="41"/>
    </row>
    <row r="129" spans="1:5" ht="19.5" customHeight="1">
      <c r="A129" s="67"/>
      <c r="B129" s="14"/>
      <c r="C129" s="14"/>
      <c r="D129" s="14"/>
      <c r="E129" s="52"/>
    </row>
    <row r="130" spans="1:5" ht="15" customHeight="1">
      <c r="A130" s="42"/>
      <c r="D130" s="54"/>
      <c r="E130" s="52"/>
    </row>
    <row r="131" spans="1:5" ht="12.75">
      <c r="A131" s="42"/>
      <c r="B131" s="42"/>
      <c r="D131" s="54"/>
      <c r="E131" s="43"/>
    </row>
    <row r="132" spans="3:5" ht="12.75">
      <c r="C132" s="42"/>
      <c r="D132" s="40"/>
      <c r="E132" s="52"/>
    </row>
    <row r="133" spans="4:5" ht="12.75">
      <c r="D133" s="44"/>
      <c r="E133" s="45"/>
    </row>
    <row r="134" spans="2:5" ht="12.75">
      <c r="B134" s="42"/>
      <c r="D134" s="40"/>
      <c r="E134" s="43"/>
    </row>
    <row r="135" spans="3:5" ht="12.75">
      <c r="C135" s="42"/>
      <c r="D135" s="40"/>
      <c r="E135" s="43"/>
    </row>
    <row r="136" spans="4:5" ht="12.75">
      <c r="D136" s="48"/>
      <c r="E136" s="49"/>
    </row>
    <row r="137" spans="3:5" ht="22.5" customHeight="1">
      <c r="C137" s="42"/>
      <c r="D137" s="40"/>
      <c r="E137" s="50"/>
    </row>
    <row r="138" spans="4:5" ht="12.75">
      <c r="D138" s="40"/>
      <c r="E138" s="49"/>
    </row>
    <row r="139" spans="2:5" ht="12.75">
      <c r="B139" s="42"/>
      <c r="D139" s="46"/>
      <c r="E139" s="52"/>
    </row>
    <row r="140" spans="3:5" ht="12.75">
      <c r="C140" s="42"/>
      <c r="D140" s="46"/>
      <c r="E140" s="53"/>
    </row>
    <row r="141" spans="4:5" ht="12.75">
      <c r="D141" s="48"/>
      <c r="E141" s="45"/>
    </row>
    <row r="142" spans="1:5" ht="13.5" customHeight="1">
      <c r="A142" s="42"/>
      <c r="D142" s="54"/>
      <c r="E142" s="52"/>
    </row>
    <row r="143" spans="2:5" ht="13.5" customHeight="1">
      <c r="B143" s="42"/>
      <c r="D143" s="40"/>
      <c r="E143" s="52"/>
    </row>
    <row r="144" spans="3:5" ht="13.5" customHeight="1">
      <c r="C144" s="42"/>
      <c r="D144" s="40"/>
      <c r="E144" s="43"/>
    </row>
    <row r="145" spans="3:5" ht="12.75">
      <c r="C145" s="42"/>
      <c r="D145" s="48"/>
      <c r="E145" s="45"/>
    </row>
    <row r="146" spans="3:5" ht="12.75">
      <c r="C146" s="42"/>
      <c r="D146" s="40"/>
      <c r="E146" s="43"/>
    </row>
    <row r="147" spans="4:5" ht="12.75">
      <c r="D147" s="61"/>
      <c r="E147" s="62"/>
    </row>
    <row r="148" spans="3:5" ht="12.75">
      <c r="C148" s="42"/>
      <c r="D148" s="46"/>
      <c r="E148" s="63"/>
    </row>
    <row r="149" spans="3:5" ht="12.75">
      <c r="C149" s="42"/>
      <c r="D149" s="48"/>
      <c r="E149" s="49"/>
    </row>
    <row r="150" spans="4:5" ht="12.75">
      <c r="D150" s="61"/>
      <c r="E150" s="68"/>
    </row>
    <row r="151" spans="2:5" ht="12.75">
      <c r="B151" s="42"/>
      <c r="D151" s="56"/>
      <c r="E151" s="66"/>
    </row>
    <row r="152" spans="3:5" ht="12.75">
      <c r="C152" s="42"/>
      <c r="D152" s="56"/>
      <c r="E152" s="43"/>
    </row>
    <row r="153" spans="3:5" ht="12.75">
      <c r="C153" s="42"/>
      <c r="D153" s="48"/>
      <c r="E153" s="49"/>
    </row>
    <row r="154" spans="3:5" ht="12.75">
      <c r="C154" s="42"/>
      <c r="D154" s="48"/>
      <c r="E154" s="49"/>
    </row>
    <row r="155" spans="4:5" ht="12.75">
      <c r="D155" s="40"/>
      <c r="E155" s="41"/>
    </row>
    <row r="156" spans="1:5" s="69" customFormat="1" ht="18" customHeight="1">
      <c r="A156" s="161"/>
      <c r="B156" s="162"/>
      <c r="C156" s="162"/>
      <c r="D156" s="162"/>
      <c r="E156" s="162"/>
    </row>
    <row r="157" spans="1:5" ht="28.5" customHeight="1">
      <c r="A157" s="58"/>
      <c r="B157" s="58"/>
      <c r="C157" s="58"/>
      <c r="D157" s="59"/>
      <c r="E157" s="60"/>
    </row>
    <row r="159" spans="1:5" ht="15.75">
      <c r="A159" s="71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5" ht="17.25" customHeight="1">
      <c r="A161" s="42"/>
      <c r="B161" s="42"/>
      <c r="C161" s="42"/>
      <c r="D161" s="72"/>
      <c r="E161" s="13"/>
    </row>
    <row r="162" spans="1:5" ht="13.5" customHeight="1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13"/>
    </row>
    <row r="164" spans="1:3" ht="12.75">
      <c r="A164" s="42"/>
      <c r="B164" s="42"/>
      <c r="C164" s="42"/>
    </row>
    <row r="165" spans="1:5" ht="12.75">
      <c r="A165" s="42"/>
      <c r="B165" s="42"/>
      <c r="C165" s="42"/>
      <c r="D165" s="72"/>
      <c r="E165" s="13"/>
    </row>
    <row r="166" spans="1:5" ht="12.75">
      <c r="A166" s="42"/>
      <c r="B166" s="42"/>
      <c r="C166" s="42"/>
      <c r="D166" s="72"/>
      <c r="E166" s="73"/>
    </row>
    <row r="167" spans="1:5" ht="12.75">
      <c r="A167" s="42"/>
      <c r="B167" s="42"/>
      <c r="C167" s="42"/>
      <c r="D167" s="72"/>
      <c r="E167" s="13"/>
    </row>
    <row r="168" spans="1:5" ht="22.5" customHeight="1">
      <c r="A168" s="42"/>
      <c r="B168" s="42"/>
      <c r="C168" s="42"/>
      <c r="D168" s="72"/>
      <c r="E168" s="50"/>
    </row>
    <row r="169" spans="4:5" ht="22.5" customHeight="1">
      <c r="D169" s="48"/>
      <c r="E169" s="51"/>
    </row>
  </sheetData>
  <sheetProtection/>
  <mergeCells count="8">
    <mergeCell ref="A1:H1"/>
    <mergeCell ref="B16:H16"/>
    <mergeCell ref="B18:H18"/>
    <mergeCell ref="B30:H30"/>
    <mergeCell ref="B32:H32"/>
    <mergeCell ref="A156:E156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1"/>
  <sheetViews>
    <sheetView tabSelected="1" zoomScalePageLayoutView="0" workbookViewId="0" topLeftCell="A1">
      <selection activeCell="A1" sqref="A1:L1"/>
    </sheetView>
  </sheetViews>
  <sheetFormatPr defaultColWidth="11.421875" defaultRowHeight="12.75"/>
  <cols>
    <col min="1" max="1" width="11.421875" style="89" bestFit="1" customWidth="1"/>
    <col min="2" max="2" width="34.421875" style="90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9.7109375" style="2" customWidth="1"/>
    <col min="7" max="7" width="11.710937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63" t="s">
        <v>80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13" customFormat="1" ht="67.5">
      <c r="A2" s="11" t="s">
        <v>19</v>
      </c>
      <c r="B2" s="11" t="s">
        <v>20</v>
      </c>
      <c r="C2" s="12" t="s">
        <v>56</v>
      </c>
      <c r="D2" s="91" t="s">
        <v>11</v>
      </c>
      <c r="E2" s="91" t="s">
        <v>12</v>
      </c>
      <c r="F2" s="91" t="s">
        <v>13</v>
      </c>
      <c r="G2" s="91" t="s">
        <v>14</v>
      </c>
      <c r="H2" s="91" t="s">
        <v>21</v>
      </c>
      <c r="I2" s="91" t="s">
        <v>16</v>
      </c>
      <c r="J2" s="91" t="s">
        <v>17</v>
      </c>
      <c r="K2" s="12" t="s">
        <v>50</v>
      </c>
      <c r="L2" s="12" t="s">
        <v>57</v>
      </c>
    </row>
    <row r="3" spans="1:12" ht="12.75">
      <c r="A3" s="109"/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 s="13" customFormat="1" ht="25.5">
      <c r="A4" s="109"/>
      <c r="B4" s="112" t="s">
        <v>75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2" ht="12.75">
      <c r="A5" s="109"/>
      <c r="B5" s="110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2" s="13" customFormat="1" ht="12.75">
      <c r="A6" s="109">
        <v>2202</v>
      </c>
      <c r="B6" s="114" t="s">
        <v>62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2" s="13" customFormat="1" ht="12.75" customHeight="1">
      <c r="A7" s="115" t="s">
        <v>63</v>
      </c>
      <c r="B7" s="114" t="s">
        <v>64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3" s="13" customFormat="1" ht="12.75">
      <c r="A8" s="109">
        <v>3</v>
      </c>
      <c r="B8" s="114" t="s">
        <v>22</v>
      </c>
      <c r="C8" s="116">
        <f>SUM(C9+C13+C19)</f>
        <v>2670007</v>
      </c>
      <c r="D8" s="116">
        <f>SUM(D9+D13+D19)</f>
        <v>292728</v>
      </c>
      <c r="E8" s="116"/>
      <c r="F8" s="116"/>
      <c r="G8" s="116">
        <f>SUM(G9+G13+G19)</f>
        <v>2377279</v>
      </c>
      <c r="H8" s="116"/>
      <c r="I8" s="116"/>
      <c r="J8" s="116"/>
      <c r="K8" s="116">
        <f>SUM(K9+K13+K19)</f>
        <v>2685560</v>
      </c>
      <c r="L8" s="116">
        <f>SUM(L9+L13+L19)</f>
        <v>2685931</v>
      </c>
      <c r="M8" s="66"/>
    </row>
    <row r="9" spans="1:13" s="13" customFormat="1" ht="12.75">
      <c r="A9" s="109">
        <v>31</v>
      </c>
      <c r="B9" s="114" t="s">
        <v>23</v>
      </c>
      <c r="C9" s="116">
        <f>SUM(C10:C12)</f>
        <v>2207222</v>
      </c>
      <c r="D9" s="116"/>
      <c r="E9" s="116"/>
      <c r="F9" s="116"/>
      <c r="G9" s="116">
        <f>SUM(G10:G12)</f>
        <v>2207222</v>
      </c>
      <c r="H9" s="116"/>
      <c r="I9" s="116"/>
      <c r="J9" s="116"/>
      <c r="K9" s="116">
        <v>2215833</v>
      </c>
      <c r="L9" s="116">
        <v>2215087</v>
      </c>
      <c r="M9" s="66"/>
    </row>
    <row r="10" spans="1:13" ht="12.75">
      <c r="A10" s="117">
        <v>311</v>
      </c>
      <c r="B10" s="110" t="s">
        <v>24</v>
      </c>
      <c r="C10" s="118">
        <f>SUM(D10+E10+F10+G10+H10+I10+J10)</f>
        <v>1808702</v>
      </c>
      <c r="D10" s="118"/>
      <c r="E10" s="118"/>
      <c r="F10" s="118"/>
      <c r="G10" s="118">
        <v>1808702</v>
      </c>
      <c r="H10" s="118"/>
      <c r="I10" s="118"/>
      <c r="J10" s="118"/>
      <c r="K10" s="118"/>
      <c r="L10" s="118"/>
      <c r="M10" s="64"/>
    </row>
    <row r="11" spans="1:13" ht="12.75">
      <c r="A11" s="117">
        <v>312</v>
      </c>
      <c r="B11" s="110" t="s">
        <v>25</v>
      </c>
      <c r="C11" s="118">
        <f aca="true" t="shared" si="0" ref="C11:C73">SUM(D11+E11+F11+G11+H11+I11+J11)</f>
        <v>87423</v>
      </c>
      <c r="D11" s="118"/>
      <c r="E11" s="118"/>
      <c r="F11" s="118"/>
      <c r="G11" s="118">
        <v>87423</v>
      </c>
      <c r="H11" s="118"/>
      <c r="I11" s="118"/>
      <c r="J11" s="118"/>
      <c r="K11" s="118"/>
      <c r="L11" s="118"/>
      <c r="M11" s="64"/>
    </row>
    <row r="12" spans="1:13" ht="12.75">
      <c r="A12" s="117">
        <v>313</v>
      </c>
      <c r="B12" s="110" t="s">
        <v>26</v>
      </c>
      <c r="C12" s="118">
        <f t="shared" si="0"/>
        <v>311097</v>
      </c>
      <c r="D12" s="118"/>
      <c r="E12" s="118"/>
      <c r="F12" s="118"/>
      <c r="G12" s="118">
        <v>311097</v>
      </c>
      <c r="H12" s="118"/>
      <c r="I12" s="118"/>
      <c r="J12" s="118"/>
      <c r="K12" s="118"/>
      <c r="L12" s="118"/>
      <c r="M12" s="64"/>
    </row>
    <row r="13" spans="1:13" s="13" customFormat="1" ht="12.75">
      <c r="A13" s="109">
        <v>32</v>
      </c>
      <c r="B13" s="114" t="s">
        <v>27</v>
      </c>
      <c r="C13" s="118">
        <f>SUM(C14:C18)</f>
        <v>462015</v>
      </c>
      <c r="D13" s="116">
        <f>SUM(D14:D18)</f>
        <v>291958</v>
      </c>
      <c r="E13" s="116"/>
      <c r="F13" s="116"/>
      <c r="G13" s="116">
        <f>SUM(G14:G18)</f>
        <v>170057</v>
      </c>
      <c r="H13" s="116"/>
      <c r="I13" s="116"/>
      <c r="J13" s="116"/>
      <c r="K13" s="116">
        <v>468941</v>
      </c>
      <c r="L13" s="116">
        <v>470045</v>
      </c>
      <c r="M13" s="66"/>
    </row>
    <row r="14" spans="1:13" ht="12.75">
      <c r="A14" s="117">
        <v>321</v>
      </c>
      <c r="B14" s="110" t="s">
        <v>28</v>
      </c>
      <c r="C14" s="118">
        <f t="shared" si="0"/>
        <v>166150</v>
      </c>
      <c r="D14" s="118">
        <v>8600</v>
      </c>
      <c r="E14" s="118"/>
      <c r="F14" s="118"/>
      <c r="G14" s="118">
        <v>157550</v>
      </c>
      <c r="H14" s="118"/>
      <c r="I14" s="118"/>
      <c r="J14" s="118"/>
      <c r="K14" s="118"/>
      <c r="L14" s="118"/>
      <c r="M14" s="64"/>
    </row>
    <row r="15" spans="1:13" ht="12.75">
      <c r="A15" s="117">
        <v>322</v>
      </c>
      <c r="B15" s="110" t="s">
        <v>29</v>
      </c>
      <c r="C15" s="118">
        <f t="shared" si="0"/>
        <v>164633</v>
      </c>
      <c r="D15" s="118">
        <v>164633</v>
      </c>
      <c r="E15" s="118"/>
      <c r="F15" s="118"/>
      <c r="G15" s="118"/>
      <c r="H15" s="118"/>
      <c r="I15" s="118"/>
      <c r="J15" s="118"/>
      <c r="K15" s="118"/>
      <c r="L15" s="118"/>
      <c r="M15" s="64"/>
    </row>
    <row r="16" spans="1:13" ht="12.75">
      <c r="A16" s="117">
        <v>323</v>
      </c>
      <c r="B16" s="110" t="s">
        <v>30</v>
      </c>
      <c r="C16" s="118">
        <f t="shared" si="0"/>
        <v>104425</v>
      </c>
      <c r="D16" s="118">
        <v>104425</v>
      </c>
      <c r="E16" s="118"/>
      <c r="F16" s="118"/>
      <c r="G16" s="118"/>
      <c r="H16" s="118"/>
      <c r="I16" s="118"/>
      <c r="J16" s="118"/>
      <c r="K16" s="118"/>
      <c r="L16" s="118"/>
      <c r="M16" s="64"/>
    </row>
    <row r="17" spans="1:13" ht="12.75">
      <c r="A17" s="117">
        <v>324</v>
      </c>
      <c r="B17" s="110" t="s">
        <v>65</v>
      </c>
      <c r="C17" s="118">
        <f t="shared" si="0"/>
        <v>300</v>
      </c>
      <c r="D17" s="118">
        <v>300</v>
      </c>
      <c r="E17" s="118"/>
      <c r="F17" s="118"/>
      <c r="G17" s="118"/>
      <c r="H17" s="118"/>
      <c r="I17" s="118"/>
      <c r="J17" s="118"/>
      <c r="K17" s="118"/>
      <c r="L17" s="118"/>
      <c r="M17" s="64"/>
    </row>
    <row r="18" spans="1:13" ht="12.75">
      <c r="A18" s="117">
        <v>329</v>
      </c>
      <c r="B18" s="110" t="s">
        <v>31</v>
      </c>
      <c r="C18" s="118">
        <f t="shared" si="0"/>
        <v>26507</v>
      </c>
      <c r="D18" s="118">
        <v>14000</v>
      </c>
      <c r="E18" s="118"/>
      <c r="F18" s="118"/>
      <c r="G18" s="118">
        <v>12507</v>
      </c>
      <c r="H18" s="118"/>
      <c r="I18" s="118"/>
      <c r="J18" s="118"/>
      <c r="K18" s="118"/>
      <c r="L18" s="118"/>
      <c r="M18" s="64"/>
    </row>
    <row r="19" spans="1:13" s="13" customFormat="1" ht="12.75">
      <c r="A19" s="109">
        <v>34</v>
      </c>
      <c r="B19" s="114" t="s">
        <v>32</v>
      </c>
      <c r="C19" s="116">
        <f t="shared" si="0"/>
        <v>770</v>
      </c>
      <c r="D19" s="116">
        <v>770</v>
      </c>
      <c r="E19" s="116"/>
      <c r="F19" s="116"/>
      <c r="G19" s="116"/>
      <c r="H19" s="116"/>
      <c r="I19" s="116"/>
      <c r="J19" s="116"/>
      <c r="K19" s="116">
        <v>786</v>
      </c>
      <c r="L19" s="116">
        <v>799</v>
      </c>
      <c r="M19" s="66"/>
    </row>
    <row r="20" spans="1:13" ht="12.75">
      <c r="A20" s="117">
        <v>343</v>
      </c>
      <c r="B20" s="110" t="s">
        <v>33</v>
      </c>
      <c r="C20" s="118">
        <f t="shared" si="0"/>
        <v>770</v>
      </c>
      <c r="D20" s="118">
        <v>770</v>
      </c>
      <c r="E20" s="118"/>
      <c r="F20" s="118"/>
      <c r="G20" s="118"/>
      <c r="H20" s="118"/>
      <c r="I20" s="118"/>
      <c r="J20" s="118"/>
      <c r="K20" s="118">
        <v>786</v>
      </c>
      <c r="L20" s="118">
        <v>799</v>
      </c>
      <c r="M20" s="64"/>
    </row>
    <row r="21" spans="1:13" s="13" customFormat="1" ht="25.5">
      <c r="A21" s="109">
        <v>4</v>
      </c>
      <c r="B21" s="114" t="s">
        <v>35</v>
      </c>
      <c r="C21" s="118">
        <f t="shared" si="0"/>
        <v>0</v>
      </c>
      <c r="D21" s="116"/>
      <c r="E21" s="116"/>
      <c r="F21" s="116"/>
      <c r="G21" s="116">
        <v>0</v>
      </c>
      <c r="H21" s="116"/>
      <c r="I21" s="116"/>
      <c r="J21" s="116"/>
      <c r="K21" s="116"/>
      <c r="L21" s="116"/>
      <c r="M21" s="66"/>
    </row>
    <row r="22" spans="1:13" s="13" customFormat="1" ht="25.5">
      <c r="A22" s="109">
        <v>42</v>
      </c>
      <c r="B22" s="114" t="s">
        <v>36</v>
      </c>
      <c r="C22" s="118">
        <f t="shared" si="0"/>
        <v>0</v>
      </c>
      <c r="D22" s="116"/>
      <c r="E22" s="116"/>
      <c r="F22" s="116"/>
      <c r="G22" s="116"/>
      <c r="H22" s="116"/>
      <c r="I22" s="116"/>
      <c r="J22" s="116"/>
      <c r="K22" s="116"/>
      <c r="L22" s="116"/>
      <c r="M22" s="66"/>
    </row>
    <row r="23" spans="1:13" ht="12.75">
      <c r="A23" s="117">
        <v>422</v>
      </c>
      <c r="B23" s="110" t="s">
        <v>34</v>
      </c>
      <c r="C23" s="118">
        <f t="shared" si="0"/>
        <v>0</v>
      </c>
      <c r="D23" s="118"/>
      <c r="E23" s="118"/>
      <c r="F23" s="118"/>
      <c r="G23" s="118"/>
      <c r="H23" s="118"/>
      <c r="I23" s="118"/>
      <c r="J23" s="118"/>
      <c r="K23" s="118"/>
      <c r="L23" s="118"/>
      <c r="M23" s="64"/>
    </row>
    <row r="24" spans="1:13" ht="25.5">
      <c r="A24" s="117">
        <v>424</v>
      </c>
      <c r="B24" s="110" t="s">
        <v>37</v>
      </c>
      <c r="C24" s="118">
        <f t="shared" si="0"/>
        <v>0</v>
      </c>
      <c r="D24" s="118"/>
      <c r="E24" s="118"/>
      <c r="F24" s="118"/>
      <c r="G24" s="118"/>
      <c r="H24" s="118"/>
      <c r="I24" s="118"/>
      <c r="J24" s="118"/>
      <c r="K24" s="118"/>
      <c r="L24" s="118"/>
      <c r="M24" s="64"/>
    </row>
    <row r="25" spans="1:13" ht="12.75">
      <c r="A25" s="119"/>
      <c r="B25" s="120"/>
      <c r="C25" s="118">
        <f t="shared" si="0"/>
        <v>0</v>
      </c>
      <c r="D25" s="118"/>
      <c r="E25" s="118"/>
      <c r="F25" s="118"/>
      <c r="G25" s="118"/>
      <c r="H25" s="118"/>
      <c r="I25" s="118"/>
      <c r="J25" s="118"/>
      <c r="K25" s="118"/>
      <c r="L25" s="118"/>
      <c r="M25" s="64"/>
    </row>
    <row r="26" spans="1:13" s="13" customFormat="1" ht="12.75" customHeight="1">
      <c r="A26" s="113"/>
      <c r="B26" s="113"/>
      <c r="C26" s="118">
        <f t="shared" si="0"/>
        <v>0</v>
      </c>
      <c r="D26" s="116"/>
      <c r="E26" s="116"/>
      <c r="F26" s="116"/>
      <c r="G26" s="116"/>
      <c r="H26" s="116"/>
      <c r="I26" s="116"/>
      <c r="J26" s="116"/>
      <c r="K26" s="116"/>
      <c r="L26" s="116"/>
      <c r="M26" s="66"/>
    </row>
    <row r="27" spans="1:13" ht="12.75">
      <c r="A27" s="109">
        <v>2203</v>
      </c>
      <c r="B27" s="114" t="s">
        <v>66</v>
      </c>
      <c r="C27" s="118">
        <f t="shared" si="0"/>
        <v>0</v>
      </c>
      <c r="D27" s="118"/>
      <c r="E27" s="118"/>
      <c r="F27" s="118"/>
      <c r="G27" s="118"/>
      <c r="H27" s="118"/>
      <c r="I27" s="118"/>
      <c r="J27" s="118"/>
      <c r="K27" s="118"/>
      <c r="L27" s="118"/>
      <c r="M27" s="64"/>
    </row>
    <row r="28" spans="1:13" s="13" customFormat="1" ht="12.75" customHeight="1">
      <c r="A28" s="115" t="s">
        <v>67</v>
      </c>
      <c r="B28" s="114" t="s">
        <v>68</v>
      </c>
      <c r="C28" s="118">
        <f t="shared" si="0"/>
        <v>0</v>
      </c>
      <c r="D28" s="116"/>
      <c r="E28" s="116"/>
      <c r="F28" s="116"/>
      <c r="G28" s="116"/>
      <c r="H28" s="116"/>
      <c r="I28" s="116"/>
      <c r="J28" s="116"/>
      <c r="K28" s="116"/>
      <c r="L28" s="116"/>
      <c r="M28" s="66"/>
    </row>
    <row r="29" spans="1:13" s="13" customFormat="1" ht="12.75">
      <c r="A29" s="109">
        <v>3</v>
      </c>
      <c r="B29" s="114" t="s">
        <v>22</v>
      </c>
      <c r="C29" s="116">
        <f>SUM(C30+C34)</f>
        <v>10592</v>
      </c>
      <c r="D29" s="116"/>
      <c r="E29" s="116">
        <v>600</v>
      </c>
      <c r="F29" s="116">
        <v>3200</v>
      </c>
      <c r="G29" s="116">
        <f>SUM(G30+G34)</f>
        <v>5592</v>
      </c>
      <c r="H29" s="116">
        <v>1000</v>
      </c>
      <c r="I29" s="116"/>
      <c r="J29" s="116"/>
      <c r="K29" s="116">
        <f>SUM(K30+K34)</f>
        <v>10596</v>
      </c>
      <c r="L29" s="116">
        <f>SUM(L30+L34)</f>
        <v>10599</v>
      </c>
      <c r="M29" s="66"/>
    </row>
    <row r="30" spans="1:13" s="13" customFormat="1" ht="12.75">
      <c r="A30" s="109">
        <v>31</v>
      </c>
      <c r="B30" s="114" t="s">
        <v>23</v>
      </c>
      <c r="C30" s="116">
        <f t="shared" si="0"/>
        <v>2592</v>
      </c>
      <c r="D30" s="116"/>
      <c r="E30" s="116"/>
      <c r="F30" s="116"/>
      <c r="G30" s="116">
        <f>SUM(G31:G33)</f>
        <v>2592</v>
      </c>
      <c r="H30" s="116"/>
      <c r="I30" s="116"/>
      <c r="J30" s="116"/>
      <c r="K30" s="116">
        <v>2592</v>
      </c>
      <c r="L30" s="116">
        <v>2592</v>
      </c>
      <c r="M30" s="66"/>
    </row>
    <row r="31" spans="1:13" ht="12.75">
      <c r="A31" s="117">
        <v>311</v>
      </c>
      <c r="B31" s="110" t="s">
        <v>24</v>
      </c>
      <c r="C31" s="118">
        <f t="shared" si="0"/>
        <v>0</v>
      </c>
      <c r="D31" s="118"/>
      <c r="E31" s="118"/>
      <c r="F31" s="118"/>
      <c r="G31" s="118"/>
      <c r="H31" s="118"/>
      <c r="I31" s="118"/>
      <c r="J31" s="118"/>
      <c r="K31" s="118"/>
      <c r="L31" s="118"/>
      <c r="M31" s="64"/>
    </row>
    <row r="32" spans="1:13" ht="12.75">
      <c r="A32" s="117">
        <v>312</v>
      </c>
      <c r="B32" s="110" t="s">
        <v>25</v>
      </c>
      <c r="C32" s="118">
        <f t="shared" si="0"/>
        <v>2592</v>
      </c>
      <c r="D32" s="118"/>
      <c r="E32" s="118"/>
      <c r="F32" s="118"/>
      <c r="G32" s="118">
        <v>2592</v>
      </c>
      <c r="H32" s="118"/>
      <c r="I32" s="118"/>
      <c r="J32" s="118"/>
      <c r="K32" s="118"/>
      <c r="L32" s="118"/>
      <c r="M32" s="64"/>
    </row>
    <row r="33" spans="1:13" ht="12.75">
      <c r="A33" s="117">
        <v>313</v>
      </c>
      <c r="B33" s="110" t="s">
        <v>26</v>
      </c>
      <c r="C33" s="118">
        <f t="shared" si="0"/>
        <v>0</v>
      </c>
      <c r="D33" s="118"/>
      <c r="E33" s="118"/>
      <c r="F33" s="118"/>
      <c r="G33" s="118"/>
      <c r="H33" s="118"/>
      <c r="I33" s="118"/>
      <c r="J33" s="118"/>
      <c r="K33" s="118"/>
      <c r="L33" s="118"/>
      <c r="M33" s="64"/>
    </row>
    <row r="34" spans="1:13" s="13" customFormat="1" ht="12.75">
      <c r="A34" s="109">
        <v>32</v>
      </c>
      <c r="B34" s="114" t="s">
        <v>27</v>
      </c>
      <c r="C34" s="116">
        <f t="shared" si="0"/>
        <v>8000</v>
      </c>
      <c r="D34" s="116"/>
      <c r="E34" s="116">
        <v>800</v>
      </c>
      <c r="F34" s="116">
        <v>3200</v>
      </c>
      <c r="G34" s="116">
        <v>3000</v>
      </c>
      <c r="H34" s="116">
        <v>1000</v>
      </c>
      <c r="I34" s="116"/>
      <c r="J34" s="116"/>
      <c r="K34" s="116">
        <v>8004</v>
      </c>
      <c r="L34" s="116">
        <v>8007</v>
      </c>
      <c r="M34" s="66"/>
    </row>
    <row r="35" spans="1:13" ht="12.75">
      <c r="A35" s="117">
        <v>321</v>
      </c>
      <c r="B35" s="110" t="s">
        <v>28</v>
      </c>
      <c r="C35" s="118">
        <f t="shared" si="0"/>
        <v>0</v>
      </c>
      <c r="D35" s="118"/>
      <c r="E35" s="118"/>
      <c r="F35" s="118"/>
      <c r="G35" s="118"/>
      <c r="H35" s="118"/>
      <c r="I35" s="118"/>
      <c r="J35" s="118"/>
      <c r="K35" s="118"/>
      <c r="L35" s="118"/>
      <c r="M35" s="64"/>
    </row>
    <row r="36" spans="1:13" ht="12.75">
      <c r="A36" s="117">
        <v>322</v>
      </c>
      <c r="B36" s="110" t="s">
        <v>29</v>
      </c>
      <c r="C36" s="118">
        <f t="shared" si="0"/>
        <v>0</v>
      </c>
      <c r="D36" s="118"/>
      <c r="E36" s="118"/>
      <c r="F36" s="118"/>
      <c r="G36" s="118"/>
      <c r="H36" s="118"/>
      <c r="I36" s="118"/>
      <c r="J36" s="118"/>
      <c r="K36" s="118"/>
      <c r="L36" s="118"/>
      <c r="M36" s="64"/>
    </row>
    <row r="37" spans="1:13" ht="12.75">
      <c r="A37" s="117">
        <v>323</v>
      </c>
      <c r="B37" s="110" t="s">
        <v>30</v>
      </c>
      <c r="C37" s="118">
        <f t="shared" si="0"/>
        <v>0</v>
      </c>
      <c r="D37" s="118"/>
      <c r="E37" s="118"/>
      <c r="F37" s="118"/>
      <c r="G37" s="118"/>
      <c r="H37" s="118"/>
      <c r="I37" s="118"/>
      <c r="J37" s="118"/>
      <c r="K37" s="118"/>
      <c r="L37" s="118"/>
      <c r="M37" s="64"/>
    </row>
    <row r="38" spans="1:13" ht="12.75">
      <c r="A38" s="117">
        <v>324</v>
      </c>
      <c r="B38" s="110" t="s">
        <v>65</v>
      </c>
      <c r="C38" s="118">
        <v>200</v>
      </c>
      <c r="D38" s="118"/>
      <c r="E38" s="118">
        <v>200</v>
      </c>
      <c r="F38" s="118">
        <v>200</v>
      </c>
      <c r="G38" s="118"/>
      <c r="H38" s="118"/>
      <c r="I38" s="118"/>
      <c r="J38" s="118"/>
      <c r="K38" s="118"/>
      <c r="L38" s="118"/>
      <c r="M38" s="64"/>
    </row>
    <row r="39" spans="1:13" ht="12.75">
      <c r="A39" s="117">
        <v>329</v>
      </c>
      <c r="B39" s="110" t="s">
        <v>31</v>
      </c>
      <c r="C39" s="118">
        <f t="shared" si="0"/>
        <v>7600</v>
      </c>
      <c r="D39" s="118"/>
      <c r="E39" s="118">
        <v>600</v>
      </c>
      <c r="F39" s="118">
        <v>3000</v>
      </c>
      <c r="G39" s="118">
        <v>3000</v>
      </c>
      <c r="H39" s="118">
        <v>1000</v>
      </c>
      <c r="I39" s="118"/>
      <c r="J39" s="118"/>
      <c r="K39" s="118"/>
      <c r="L39" s="118"/>
      <c r="M39" s="64"/>
    </row>
    <row r="40" spans="1:13" s="13" customFormat="1" ht="12.75">
      <c r="A40" s="109">
        <v>34</v>
      </c>
      <c r="B40" s="114" t="s">
        <v>32</v>
      </c>
      <c r="C40" s="118">
        <f t="shared" si="0"/>
        <v>0</v>
      </c>
      <c r="D40" s="116"/>
      <c r="E40" s="116"/>
      <c r="F40" s="116"/>
      <c r="G40" s="116"/>
      <c r="H40" s="116"/>
      <c r="I40" s="116"/>
      <c r="J40" s="116"/>
      <c r="K40" s="116"/>
      <c r="L40" s="116"/>
      <c r="M40" s="66"/>
    </row>
    <row r="41" spans="1:13" ht="12.75">
      <c r="A41" s="117">
        <v>343</v>
      </c>
      <c r="B41" s="110" t="s">
        <v>33</v>
      </c>
      <c r="C41" s="118">
        <f t="shared" si="0"/>
        <v>0</v>
      </c>
      <c r="D41" s="118"/>
      <c r="E41" s="118"/>
      <c r="F41" s="118"/>
      <c r="G41" s="118"/>
      <c r="H41" s="118"/>
      <c r="I41" s="118"/>
      <c r="J41" s="118"/>
      <c r="K41" s="118"/>
      <c r="L41" s="118"/>
      <c r="M41" s="64"/>
    </row>
    <row r="42" spans="1:13" ht="25.5">
      <c r="A42" s="109">
        <v>4</v>
      </c>
      <c r="B42" s="114" t="s">
        <v>35</v>
      </c>
      <c r="C42" s="116">
        <v>7000</v>
      </c>
      <c r="D42" s="118"/>
      <c r="E42" s="118"/>
      <c r="F42" s="118"/>
      <c r="G42" s="116">
        <v>7000</v>
      </c>
      <c r="H42" s="118"/>
      <c r="I42" s="118"/>
      <c r="J42" s="118"/>
      <c r="K42" s="116">
        <v>7000</v>
      </c>
      <c r="L42" s="116">
        <v>7000</v>
      </c>
      <c r="M42" s="64"/>
    </row>
    <row r="43" spans="1:13" ht="25.5">
      <c r="A43" s="109">
        <v>42</v>
      </c>
      <c r="B43" s="114" t="s">
        <v>69</v>
      </c>
      <c r="C43" s="116">
        <f t="shared" si="0"/>
        <v>7000</v>
      </c>
      <c r="D43" s="118"/>
      <c r="E43" s="118"/>
      <c r="F43" s="118"/>
      <c r="G43" s="116">
        <f>SUM(G44:G45)</f>
        <v>7000</v>
      </c>
      <c r="H43" s="118"/>
      <c r="I43" s="118"/>
      <c r="J43" s="118"/>
      <c r="K43" s="118">
        <v>7000</v>
      </c>
      <c r="L43" s="118">
        <v>7000</v>
      </c>
      <c r="M43" s="64"/>
    </row>
    <row r="44" spans="1:13" ht="12.75">
      <c r="A44" s="117">
        <v>422</v>
      </c>
      <c r="B44" s="110" t="s">
        <v>34</v>
      </c>
      <c r="C44" s="118">
        <f t="shared" si="0"/>
        <v>5000</v>
      </c>
      <c r="D44" s="118"/>
      <c r="E44" s="118"/>
      <c r="F44" s="118"/>
      <c r="G44" s="118">
        <v>5000</v>
      </c>
      <c r="H44" s="118"/>
      <c r="I44" s="118"/>
      <c r="J44" s="118"/>
      <c r="K44" s="118"/>
      <c r="L44" s="118"/>
      <c r="M44" s="64"/>
    </row>
    <row r="45" spans="1:13" ht="12.75">
      <c r="A45" s="109">
        <v>424</v>
      </c>
      <c r="B45" s="110" t="s">
        <v>70</v>
      </c>
      <c r="C45" s="118">
        <f t="shared" si="0"/>
        <v>2000</v>
      </c>
      <c r="D45" s="118"/>
      <c r="E45" s="118"/>
      <c r="F45" s="118"/>
      <c r="G45" s="118">
        <v>2000</v>
      </c>
      <c r="H45" s="118"/>
      <c r="I45" s="118"/>
      <c r="J45" s="118"/>
      <c r="K45" s="118"/>
      <c r="L45" s="118"/>
      <c r="M45" s="64"/>
    </row>
    <row r="46" spans="1:13" s="13" customFormat="1" ht="12.75" customHeight="1">
      <c r="A46" s="115" t="s">
        <v>41</v>
      </c>
      <c r="B46" s="114" t="s">
        <v>42</v>
      </c>
      <c r="C46" s="118">
        <f t="shared" si="0"/>
        <v>0</v>
      </c>
      <c r="D46" s="116"/>
      <c r="E46" s="116"/>
      <c r="F46" s="116"/>
      <c r="G46" s="116"/>
      <c r="H46" s="116"/>
      <c r="I46" s="116"/>
      <c r="J46" s="116"/>
      <c r="K46" s="116"/>
      <c r="L46" s="116"/>
      <c r="M46" s="66"/>
    </row>
    <row r="47" spans="1:13" s="13" customFormat="1" ht="12.75">
      <c r="A47" s="109">
        <v>3</v>
      </c>
      <c r="B47" s="114" t="s">
        <v>22</v>
      </c>
      <c r="C47" s="118">
        <f t="shared" si="0"/>
        <v>0</v>
      </c>
      <c r="D47" s="116"/>
      <c r="E47" s="116"/>
      <c r="F47" s="116"/>
      <c r="G47" s="116"/>
      <c r="H47" s="116"/>
      <c r="I47" s="116"/>
      <c r="J47" s="116"/>
      <c r="K47" s="116"/>
      <c r="L47" s="116"/>
      <c r="M47" s="66"/>
    </row>
    <row r="48" spans="1:13" s="13" customFormat="1" ht="12.75">
      <c r="A48" s="109">
        <v>31</v>
      </c>
      <c r="B48" s="114" t="s">
        <v>23</v>
      </c>
      <c r="C48" s="118">
        <f t="shared" si="0"/>
        <v>0</v>
      </c>
      <c r="D48" s="116"/>
      <c r="E48" s="116"/>
      <c r="F48" s="116"/>
      <c r="G48" s="116"/>
      <c r="H48" s="116"/>
      <c r="I48" s="116"/>
      <c r="J48" s="116"/>
      <c r="K48" s="116"/>
      <c r="L48" s="116"/>
      <c r="M48" s="66"/>
    </row>
    <row r="49" spans="1:13" ht="12.75">
      <c r="A49" s="117">
        <v>311</v>
      </c>
      <c r="B49" s="110" t="s">
        <v>24</v>
      </c>
      <c r="C49" s="118">
        <f t="shared" si="0"/>
        <v>0</v>
      </c>
      <c r="D49" s="118"/>
      <c r="E49" s="118"/>
      <c r="F49" s="118"/>
      <c r="G49" s="118"/>
      <c r="H49" s="118"/>
      <c r="I49" s="118"/>
      <c r="J49" s="118"/>
      <c r="K49" s="118"/>
      <c r="L49" s="118"/>
      <c r="M49" s="64"/>
    </row>
    <row r="50" spans="1:13" ht="12.75">
      <c r="A50" s="117">
        <v>312</v>
      </c>
      <c r="B50" s="110" t="s">
        <v>25</v>
      </c>
      <c r="C50" s="118">
        <f t="shared" si="0"/>
        <v>0</v>
      </c>
      <c r="D50" s="118"/>
      <c r="E50" s="118"/>
      <c r="F50" s="118"/>
      <c r="G50" s="118"/>
      <c r="H50" s="118"/>
      <c r="I50" s="118"/>
      <c r="J50" s="118"/>
      <c r="K50" s="118"/>
      <c r="L50" s="118"/>
      <c r="M50" s="64"/>
    </row>
    <row r="51" spans="1:13" ht="12.75">
      <c r="A51" s="117">
        <v>313</v>
      </c>
      <c r="B51" s="110" t="s">
        <v>26</v>
      </c>
      <c r="C51" s="118">
        <f t="shared" si="0"/>
        <v>0</v>
      </c>
      <c r="D51" s="118"/>
      <c r="E51" s="118"/>
      <c r="F51" s="118"/>
      <c r="G51" s="118"/>
      <c r="H51" s="118"/>
      <c r="I51" s="118"/>
      <c r="J51" s="118"/>
      <c r="K51" s="118"/>
      <c r="L51" s="118"/>
      <c r="M51" s="64"/>
    </row>
    <row r="52" spans="1:13" s="13" customFormat="1" ht="12.75">
      <c r="A52" s="109">
        <v>32</v>
      </c>
      <c r="B52" s="114" t="s">
        <v>27</v>
      </c>
      <c r="C52" s="118">
        <f t="shared" si="0"/>
        <v>0</v>
      </c>
      <c r="D52" s="116"/>
      <c r="E52" s="116"/>
      <c r="F52" s="116"/>
      <c r="G52" s="116"/>
      <c r="H52" s="116"/>
      <c r="I52" s="116"/>
      <c r="J52" s="116"/>
      <c r="K52" s="116"/>
      <c r="L52" s="116"/>
      <c r="M52" s="66"/>
    </row>
    <row r="53" spans="1:13" ht="12.75">
      <c r="A53" s="117">
        <v>321</v>
      </c>
      <c r="B53" s="110" t="s">
        <v>28</v>
      </c>
      <c r="C53" s="118">
        <f t="shared" si="0"/>
        <v>0</v>
      </c>
      <c r="D53" s="118"/>
      <c r="E53" s="118"/>
      <c r="F53" s="118"/>
      <c r="G53" s="118"/>
      <c r="H53" s="118"/>
      <c r="I53" s="118"/>
      <c r="J53" s="118"/>
      <c r="K53" s="118"/>
      <c r="L53" s="118"/>
      <c r="M53" s="64"/>
    </row>
    <row r="54" spans="1:13" ht="12.75">
      <c r="A54" s="117">
        <v>322</v>
      </c>
      <c r="B54" s="110" t="s">
        <v>29</v>
      </c>
      <c r="C54" s="118">
        <f t="shared" si="0"/>
        <v>0</v>
      </c>
      <c r="D54" s="118"/>
      <c r="E54" s="118"/>
      <c r="F54" s="118"/>
      <c r="G54" s="118"/>
      <c r="H54" s="118"/>
      <c r="I54" s="118"/>
      <c r="J54" s="118"/>
      <c r="K54" s="118"/>
      <c r="L54" s="118"/>
      <c r="M54" s="64"/>
    </row>
    <row r="55" spans="1:13" ht="12.75">
      <c r="A55" s="117">
        <v>323</v>
      </c>
      <c r="B55" s="110" t="s">
        <v>30</v>
      </c>
      <c r="C55" s="118">
        <f t="shared" si="0"/>
        <v>0</v>
      </c>
      <c r="D55" s="118"/>
      <c r="E55" s="118"/>
      <c r="F55" s="118"/>
      <c r="G55" s="118"/>
      <c r="H55" s="118"/>
      <c r="I55" s="118"/>
      <c r="J55" s="118"/>
      <c r="K55" s="118"/>
      <c r="L55" s="118"/>
      <c r="M55" s="64"/>
    </row>
    <row r="56" spans="1:13" ht="12.75">
      <c r="A56" s="117">
        <v>329</v>
      </c>
      <c r="B56" s="110" t="s">
        <v>31</v>
      </c>
      <c r="C56" s="118">
        <f t="shared" si="0"/>
        <v>0</v>
      </c>
      <c r="D56" s="118"/>
      <c r="E56" s="118"/>
      <c r="F56" s="118"/>
      <c r="G56" s="118"/>
      <c r="H56" s="118"/>
      <c r="I56" s="118"/>
      <c r="J56" s="118"/>
      <c r="K56" s="118"/>
      <c r="L56" s="118"/>
      <c r="M56" s="64"/>
    </row>
    <row r="57" spans="1:13" s="13" customFormat="1" ht="12.75">
      <c r="A57" s="109">
        <v>34</v>
      </c>
      <c r="B57" s="114" t="s">
        <v>32</v>
      </c>
      <c r="C57" s="118">
        <f t="shared" si="0"/>
        <v>0</v>
      </c>
      <c r="D57" s="116"/>
      <c r="E57" s="116"/>
      <c r="F57" s="116"/>
      <c r="G57" s="116"/>
      <c r="H57" s="116"/>
      <c r="I57" s="116"/>
      <c r="J57" s="116"/>
      <c r="K57" s="116"/>
      <c r="L57" s="116"/>
      <c r="M57" s="66"/>
    </row>
    <row r="58" spans="1:13" ht="12.75">
      <c r="A58" s="117">
        <v>343</v>
      </c>
      <c r="B58" s="110" t="s">
        <v>33</v>
      </c>
      <c r="C58" s="118">
        <f t="shared" si="0"/>
        <v>0</v>
      </c>
      <c r="D58" s="118"/>
      <c r="E58" s="118"/>
      <c r="F58" s="118"/>
      <c r="G58" s="118"/>
      <c r="H58" s="118"/>
      <c r="I58" s="118"/>
      <c r="J58" s="118"/>
      <c r="K58" s="118"/>
      <c r="L58" s="118"/>
      <c r="M58" s="64"/>
    </row>
    <row r="59" spans="1:13" ht="12.75">
      <c r="A59" s="109">
        <v>2203</v>
      </c>
      <c r="B59" s="110" t="s">
        <v>71</v>
      </c>
      <c r="C59" s="118">
        <f t="shared" si="0"/>
        <v>0</v>
      </c>
      <c r="D59" s="118"/>
      <c r="E59" s="118"/>
      <c r="F59" s="118"/>
      <c r="G59" s="118"/>
      <c r="H59" s="118"/>
      <c r="I59" s="118"/>
      <c r="J59" s="118"/>
      <c r="K59" s="118"/>
      <c r="L59" s="118"/>
      <c r="M59" s="64"/>
    </row>
    <row r="60" spans="1:13" s="13" customFormat="1" ht="12.75" customHeight="1">
      <c r="A60" s="115" t="s">
        <v>72</v>
      </c>
      <c r="B60" s="110" t="s">
        <v>71</v>
      </c>
      <c r="C60" s="118">
        <f t="shared" si="0"/>
        <v>0</v>
      </c>
      <c r="D60" s="116"/>
      <c r="E60" s="116"/>
      <c r="F60" s="116"/>
      <c r="G60" s="116"/>
      <c r="H60" s="116"/>
      <c r="I60" s="116"/>
      <c r="J60" s="116"/>
      <c r="K60" s="116"/>
      <c r="L60" s="116"/>
      <c r="M60" s="66"/>
    </row>
    <row r="61" spans="1:13" s="13" customFormat="1" ht="12.75">
      <c r="A61" s="109">
        <v>3</v>
      </c>
      <c r="B61" s="114" t="s">
        <v>22</v>
      </c>
      <c r="C61" s="116">
        <v>28000</v>
      </c>
      <c r="D61" s="116"/>
      <c r="E61" s="116"/>
      <c r="F61" s="116"/>
      <c r="G61" s="116">
        <v>28000</v>
      </c>
      <c r="H61" s="116"/>
      <c r="I61" s="116"/>
      <c r="J61" s="116"/>
      <c r="K61" s="116">
        <v>28588</v>
      </c>
      <c r="L61" s="116">
        <v>29045</v>
      </c>
      <c r="M61" s="66"/>
    </row>
    <row r="62" spans="1:13" s="13" customFormat="1" ht="12.75">
      <c r="A62" s="109">
        <v>31</v>
      </c>
      <c r="B62" s="114" t="s">
        <v>23</v>
      </c>
      <c r="C62" s="118">
        <f t="shared" si="0"/>
        <v>0</v>
      </c>
      <c r="D62" s="116"/>
      <c r="E62" s="116"/>
      <c r="F62" s="116"/>
      <c r="G62" s="116"/>
      <c r="H62" s="116"/>
      <c r="I62" s="116"/>
      <c r="J62" s="116"/>
      <c r="K62" s="116"/>
      <c r="L62" s="116"/>
      <c r="M62" s="66"/>
    </row>
    <row r="63" spans="1:13" ht="12.75">
      <c r="A63" s="117">
        <v>311</v>
      </c>
      <c r="B63" s="110" t="s">
        <v>24</v>
      </c>
      <c r="C63" s="118">
        <f t="shared" si="0"/>
        <v>0</v>
      </c>
      <c r="D63" s="118"/>
      <c r="E63" s="118"/>
      <c r="F63" s="118"/>
      <c r="G63" s="118"/>
      <c r="H63" s="118"/>
      <c r="I63" s="118"/>
      <c r="J63" s="118"/>
      <c r="K63" s="118"/>
      <c r="L63" s="118"/>
      <c r="M63" s="64"/>
    </row>
    <row r="64" spans="1:13" ht="12.75">
      <c r="A64" s="117">
        <v>312</v>
      </c>
      <c r="B64" s="110" t="s">
        <v>25</v>
      </c>
      <c r="C64" s="118">
        <f t="shared" si="0"/>
        <v>0</v>
      </c>
      <c r="D64" s="118"/>
      <c r="E64" s="118"/>
      <c r="F64" s="118"/>
      <c r="G64" s="118"/>
      <c r="H64" s="118"/>
      <c r="I64" s="118"/>
      <c r="J64" s="118"/>
      <c r="K64" s="118"/>
      <c r="L64" s="118"/>
      <c r="M64" s="64"/>
    </row>
    <row r="65" spans="1:13" ht="12.75">
      <c r="A65" s="117">
        <v>313</v>
      </c>
      <c r="B65" s="110" t="s">
        <v>26</v>
      </c>
      <c r="C65" s="118">
        <f t="shared" si="0"/>
        <v>0</v>
      </c>
      <c r="D65" s="118"/>
      <c r="E65" s="118"/>
      <c r="F65" s="118"/>
      <c r="G65" s="118"/>
      <c r="H65" s="118"/>
      <c r="I65" s="118"/>
      <c r="J65" s="118"/>
      <c r="K65" s="118"/>
      <c r="L65" s="118"/>
      <c r="M65" s="64"/>
    </row>
    <row r="66" spans="1:13" s="13" customFormat="1" ht="12.75">
      <c r="A66" s="109">
        <v>32</v>
      </c>
      <c r="B66" s="114" t="s">
        <v>27</v>
      </c>
      <c r="C66" s="116">
        <f t="shared" si="0"/>
        <v>28000</v>
      </c>
      <c r="D66" s="116"/>
      <c r="E66" s="116"/>
      <c r="F66" s="116"/>
      <c r="G66" s="116">
        <f>SUM(G67:G71)</f>
        <v>28000</v>
      </c>
      <c r="H66" s="116"/>
      <c r="I66" s="116"/>
      <c r="J66" s="116"/>
      <c r="K66" s="116">
        <v>28588</v>
      </c>
      <c r="L66" s="116">
        <v>29045</v>
      </c>
      <c r="M66" s="66"/>
    </row>
    <row r="67" spans="1:13" ht="12.75">
      <c r="A67" s="117">
        <v>321</v>
      </c>
      <c r="B67" s="110" t="s">
        <v>28</v>
      </c>
      <c r="C67" s="118">
        <f t="shared" si="0"/>
        <v>0</v>
      </c>
      <c r="D67" s="118"/>
      <c r="E67" s="118"/>
      <c r="F67" s="118"/>
      <c r="G67" s="118"/>
      <c r="H67" s="118"/>
      <c r="I67" s="118"/>
      <c r="J67" s="118"/>
      <c r="K67" s="118"/>
      <c r="L67" s="118"/>
      <c r="M67" s="64"/>
    </row>
    <row r="68" spans="1:13" ht="12.75">
      <c r="A68" s="117">
        <v>322</v>
      </c>
      <c r="B68" s="110" t="s">
        <v>29</v>
      </c>
      <c r="C68" s="118">
        <f t="shared" si="0"/>
        <v>0</v>
      </c>
      <c r="D68" s="118"/>
      <c r="E68" s="118"/>
      <c r="F68" s="118"/>
      <c r="G68" s="118"/>
      <c r="H68" s="118"/>
      <c r="I68" s="118"/>
      <c r="J68" s="118"/>
      <c r="K68" s="118"/>
      <c r="L68" s="118"/>
      <c r="M68" s="64"/>
    </row>
    <row r="69" spans="1:13" ht="12.75">
      <c r="A69" s="117">
        <v>323</v>
      </c>
      <c r="B69" s="110" t="s">
        <v>30</v>
      </c>
      <c r="C69" s="118">
        <f t="shared" si="0"/>
        <v>0</v>
      </c>
      <c r="D69" s="118"/>
      <c r="E69" s="118"/>
      <c r="F69" s="118"/>
      <c r="G69" s="118"/>
      <c r="H69" s="118"/>
      <c r="I69" s="118"/>
      <c r="J69" s="118"/>
      <c r="K69" s="118"/>
      <c r="L69" s="118"/>
      <c r="M69" s="64"/>
    </row>
    <row r="70" spans="1:13" ht="12.75">
      <c r="A70" s="117">
        <v>324</v>
      </c>
      <c r="B70" s="110" t="s">
        <v>73</v>
      </c>
      <c r="C70" s="118">
        <f t="shared" si="0"/>
        <v>28000</v>
      </c>
      <c r="D70" s="118"/>
      <c r="E70" s="118"/>
      <c r="F70" s="118"/>
      <c r="G70" s="118">
        <v>28000</v>
      </c>
      <c r="H70" s="118"/>
      <c r="I70" s="118"/>
      <c r="J70" s="118"/>
      <c r="K70" s="118">
        <v>28588</v>
      </c>
      <c r="L70" s="118">
        <v>29045</v>
      </c>
      <c r="M70" s="64"/>
    </row>
    <row r="71" spans="1:13" ht="12.75">
      <c r="A71" s="117">
        <v>329</v>
      </c>
      <c r="B71" s="110" t="s">
        <v>31</v>
      </c>
      <c r="C71" s="118">
        <f t="shared" si="0"/>
        <v>0</v>
      </c>
      <c r="D71" s="118"/>
      <c r="E71" s="118"/>
      <c r="F71" s="118"/>
      <c r="G71" s="118"/>
      <c r="H71" s="118"/>
      <c r="I71" s="118"/>
      <c r="J71" s="118"/>
      <c r="K71" s="118"/>
      <c r="L71" s="118"/>
      <c r="M71" s="64"/>
    </row>
    <row r="72" spans="1:13" s="13" customFormat="1" ht="12.75">
      <c r="A72" s="109">
        <v>34</v>
      </c>
      <c r="B72" s="114" t="s">
        <v>32</v>
      </c>
      <c r="C72" s="118">
        <f t="shared" si="0"/>
        <v>0</v>
      </c>
      <c r="D72" s="116"/>
      <c r="E72" s="116"/>
      <c r="F72" s="116"/>
      <c r="G72" s="116"/>
      <c r="H72" s="116"/>
      <c r="I72" s="116"/>
      <c r="J72" s="116"/>
      <c r="K72" s="116"/>
      <c r="L72" s="116"/>
      <c r="M72" s="66"/>
    </row>
    <row r="73" spans="1:13" ht="12.75">
      <c r="A73" s="117">
        <v>343</v>
      </c>
      <c r="B73" s="110" t="s">
        <v>33</v>
      </c>
      <c r="C73" s="118">
        <f t="shared" si="0"/>
        <v>0</v>
      </c>
      <c r="D73" s="118"/>
      <c r="E73" s="118"/>
      <c r="F73" s="118"/>
      <c r="G73" s="118"/>
      <c r="H73" s="118"/>
      <c r="I73" s="118"/>
      <c r="J73" s="118"/>
      <c r="K73" s="118"/>
      <c r="L73" s="118"/>
      <c r="M73" s="64"/>
    </row>
    <row r="74" spans="1:13" ht="12.75">
      <c r="A74" s="109"/>
      <c r="B74" s="110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64"/>
    </row>
    <row r="75" spans="1:12" ht="12.75">
      <c r="A75" s="109"/>
      <c r="B75" s="114" t="s">
        <v>74</v>
      </c>
      <c r="C75" s="116">
        <f>SUM(C8+C29+C42+C61)</f>
        <v>2715599</v>
      </c>
      <c r="D75" s="116">
        <v>292728</v>
      </c>
      <c r="E75" s="113">
        <v>600</v>
      </c>
      <c r="F75" s="116">
        <v>3200</v>
      </c>
      <c r="G75" s="116">
        <f>SUM(G8+G29+G42+G61)</f>
        <v>2417871</v>
      </c>
      <c r="H75" s="116">
        <v>1000</v>
      </c>
      <c r="I75" s="111"/>
      <c r="J75" s="111"/>
      <c r="K75" s="118">
        <f>SUM(K8+K29+K42+K61)</f>
        <v>2731744</v>
      </c>
      <c r="L75" s="118">
        <f>SUM(L8+L29+L42+L61)</f>
        <v>2732575</v>
      </c>
    </row>
    <row r="76" spans="1:12" ht="12.75">
      <c r="A76" s="88"/>
      <c r="B76" s="16"/>
      <c r="C76" s="10"/>
      <c r="D76" s="10"/>
      <c r="E76" s="10"/>
      <c r="F76" s="10"/>
      <c r="G76" s="10"/>
      <c r="H76" s="10"/>
      <c r="I76" s="10"/>
      <c r="J76" s="10"/>
      <c r="K76" s="64"/>
      <c r="L76" s="10"/>
    </row>
    <row r="77" spans="1:12" ht="12.75">
      <c r="A77" s="88"/>
      <c r="B77" s="16" t="s">
        <v>77</v>
      </c>
      <c r="C77" s="10"/>
      <c r="D77" s="10"/>
      <c r="E77" s="10"/>
      <c r="F77" s="10"/>
      <c r="G77" s="10"/>
      <c r="H77" s="10"/>
      <c r="I77" s="10"/>
      <c r="J77" s="10"/>
      <c r="K77" s="64"/>
      <c r="L77" s="10"/>
    </row>
    <row r="78" spans="1:12" ht="12.75">
      <c r="A78" s="88"/>
      <c r="B78" s="16"/>
      <c r="C78" s="10"/>
      <c r="D78" s="10"/>
      <c r="E78" s="10"/>
      <c r="F78" s="10"/>
      <c r="G78" s="10"/>
      <c r="H78" s="10"/>
      <c r="I78" s="10"/>
      <c r="J78" s="10"/>
      <c r="K78" s="64"/>
      <c r="L78" s="10"/>
    </row>
    <row r="79" spans="1:12" ht="12.75">
      <c r="A79" s="88"/>
      <c r="B79" s="16" t="s">
        <v>45</v>
      </c>
      <c r="C79" s="10"/>
      <c r="D79" s="10"/>
      <c r="E79" s="10"/>
      <c r="F79" s="10"/>
      <c r="G79" s="10"/>
      <c r="H79" s="10"/>
      <c r="I79" s="10" t="s">
        <v>78</v>
      </c>
      <c r="J79" s="10"/>
      <c r="K79" s="10"/>
      <c r="L79" s="10"/>
    </row>
    <row r="80" spans="1:12" ht="12.75">
      <c r="A80" s="88"/>
      <c r="B80" s="16"/>
      <c r="C80" s="10"/>
      <c r="D80" s="10"/>
      <c r="E80" s="10"/>
      <c r="F80" s="10"/>
      <c r="G80" s="10"/>
      <c r="H80" s="10"/>
      <c r="I80" s="10" t="s">
        <v>79</v>
      </c>
      <c r="J80" s="10"/>
      <c r="K80" s="10"/>
      <c r="L80" s="10"/>
    </row>
    <row r="81" spans="1:12" ht="12.75">
      <c r="A81" s="88"/>
      <c r="B81" s="16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88"/>
      <c r="B82" s="16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88"/>
      <c r="B83" s="16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88"/>
      <c r="B84" s="16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88"/>
      <c r="B85" s="16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2.75">
      <c r="A86" s="88"/>
      <c r="B86" s="16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2.75">
      <c r="A87" s="88"/>
      <c r="B87" s="16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2.75">
      <c r="A88" s="88"/>
      <c r="B88" s="16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2.75">
      <c r="A89" s="88"/>
      <c r="B89" s="16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2.75">
      <c r="A90" s="88"/>
      <c r="B90" s="16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88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>
      <c r="A92" s="88"/>
      <c r="B92" s="16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2.75">
      <c r="A93" s="88"/>
      <c r="B93" s="16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2.75">
      <c r="A94" s="88"/>
      <c r="B94" s="16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2.75">
      <c r="A95" s="88"/>
      <c r="B95" s="16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88"/>
      <c r="B96" s="16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88"/>
      <c r="B97" s="16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88"/>
      <c r="B98" s="16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88"/>
      <c r="B99" s="16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88"/>
      <c r="B100" s="16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88"/>
      <c r="B101" s="16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88"/>
      <c r="B102" s="16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88"/>
      <c r="B103" s="16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.75">
      <c r="A104" s="88"/>
      <c r="B104" s="16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2.75">
      <c r="A105" s="88"/>
      <c r="B105" s="16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2.75">
      <c r="A106" s="88"/>
      <c r="B106" s="16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2.75">
      <c r="A107" s="88"/>
      <c r="B107" s="16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2.75">
      <c r="A108" s="88"/>
      <c r="B108" s="16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2.75">
      <c r="A109" s="88"/>
      <c r="B109" s="16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.75">
      <c r="A110" s="88"/>
      <c r="B110" s="16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88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88"/>
      <c r="B112" s="16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88"/>
      <c r="B113" s="16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>
      <c r="A114" s="88"/>
      <c r="B114" s="16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2.75">
      <c r="A115" s="88"/>
      <c r="B115" s="16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88"/>
      <c r="B116" s="16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8"/>
      <c r="B117" s="16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88"/>
      <c r="B118" s="16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88"/>
      <c r="B119" s="16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88"/>
      <c r="B120" s="16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8"/>
      <c r="B121" s="16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88"/>
      <c r="B122" s="16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88"/>
      <c r="B123" s="16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88"/>
      <c r="B124" s="16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2.75">
      <c r="A125" s="88"/>
      <c r="B125" s="16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>
      <c r="A126" s="88"/>
      <c r="B126" s="16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2.75">
      <c r="A127" s="88"/>
      <c r="B127" s="16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2.75">
      <c r="A128" s="88"/>
      <c r="B128" s="16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88"/>
      <c r="B129" s="16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88"/>
      <c r="B130" s="16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88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8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8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8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8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8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8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8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8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8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8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8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8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8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8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8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8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8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8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8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8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8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8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8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8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8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8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8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8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8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8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8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8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2018-10-29T09:44:56Z</cp:lastPrinted>
  <dcterms:created xsi:type="dcterms:W3CDTF">2013-09-11T11:00:21Z</dcterms:created>
  <dcterms:modified xsi:type="dcterms:W3CDTF">2019-02-06T11:21:35Z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